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9580" windowHeight="6460" tabRatio="672"/>
  </bookViews>
  <sheets>
    <sheet name="様式8_実績報告書" sheetId="14" r:id="rId1"/>
    <sheet name="付表1_1_報告書①" sheetId="5" r:id="rId2"/>
    <sheet name="付表1_2_報告書②" sheetId="27" r:id="rId3"/>
    <sheet name="付表1_3_展示会①" sheetId="26" r:id="rId4"/>
    <sheet name="付表1_4_展示会②" sheetId="37" r:id="rId5"/>
    <sheet name="付表1_5_ECサイト出展等" sheetId="30" r:id="rId6"/>
    <sheet name="付表1_6_販促" sheetId="32" r:id="rId7"/>
    <sheet name="付表2_1収支決算書" sheetId="28" r:id="rId8"/>
    <sheet name="付表2_2_経費別明細(展示会)" sheetId="25" r:id="rId9"/>
    <sheet name="付表2_3_経費別明細(EC・自社Web) " sheetId="36" r:id="rId10"/>
    <sheet name="付表2_4_経費別明細(販促費)" sheetId="34" r:id="rId11"/>
  </sheets>
  <definedNames>
    <definedName name="_xlnm._FilterDatabase" localSheetId="8" hidden="1">'付表2_2_経費別明細(展示会)'!$A$5:$N$43</definedName>
    <definedName name="_xlnm._FilterDatabase" localSheetId="9" hidden="1">'付表2_3_経費別明細(EC・自社Web) '!$A$5:$N$42</definedName>
    <definedName name="_xlnm.Print_Area" localSheetId="8">'付表2_2_経費別明細(展示会)'!$A$1:$N$43</definedName>
    <definedName name="_xlnm.Print_Area" localSheetId="9">'付表2_3_経費別明細(EC・自社Web) '!$A$1:$N$42</definedName>
    <definedName name="_xlnm.Print_Area" localSheetId="10">'付表2_4_経費別明細(販促費)'!$A$1:$N$42</definedName>
    <definedName name="_xlnm.Print_Area" localSheetId="0">様式8_実績報告書!$A$1:$Y$39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28" l="1"/>
  <c r="E43" i="30"/>
  <c r="J35" i="34" l="1"/>
  <c r="J32" i="34"/>
  <c r="J29" i="34"/>
  <c r="J26" i="34"/>
  <c r="J23" i="34"/>
  <c r="J20" i="34"/>
  <c r="J17" i="34"/>
  <c r="J14" i="34"/>
  <c r="J11" i="34"/>
  <c r="J8" i="34"/>
  <c r="AI10" i="34"/>
  <c r="AJ7" i="34"/>
  <c r="AI10" i="36"/>
  <c r="AF6" i="34"/>
  <c r="AH9" i="34"/>
  <c r="AK14" i="34"/>
  <c r="AL7" i="25"/>
  <c r="AI5" i="34"/>
  <c r="AL12" i="36"/>
  <c r="AH9" i="25"/>
  <c r="AF10" i="36"/>
  <c r="AF14" i="34"/>
  <c r="AH8" i="34"/>
  <c r="AH10" i="34"/>
  <c r="AF7" i="36"/>
  <c r="AJ7" i="36"/>
  <c r="AF14" i="25"/>
  <c r="AE7" i="36"/>
  <c r="AI13" i="34"/>
  <c r="AK12" i="34"/>
  <c r="AK6" i="34"/>
  <c r="AH12" i="25"/>
  <c r="AI10" i="25"/>
  <c r="AF12" i="25"/>
  <c r="AL9" i="34"/>
  <c r="AL6" i="34"/>
  <c r="AG14" i="34"/>
  <c r="AJ9" i="34"/>
  <c r="AG9" i="25"/>
  <c r="AE7" i="25"/>
  <c r="AJ12" i="34"/>
  <c r="AF8" i="36"/>
  <c r="AG5" i="25"/>
  <c r="AG11" i="36"/>
  <c r="AJ8" i="36"/>
  <c r="AE9" i="34"/>
  <c r="AE6" i="25"/>
  <c r="AG8" i="34"/>
  <c r="AK10" i="36"/>
  <c r="AI7" i="25"/>
  <c r="AG13" i="34"/>
  <c r="AI5" i="36"/>
  <c r="AK14" i="25"/>
  <c r="AH8" i="36"/>
  <c r="AK11" i="36"/>
  <c r="AH6" i="34"/>
  <c r="AF5" i="34"/>
  <c r="AK10" i="25"/>
  <c r="AK7" i="34"/>
  <c r="AE11" i="25"/>
  <c r="AG13" i="36"/>
  <c r="AL14" i="25"/>
  <c r="AG5" i="34"/>
  <c r="AL5" i="36"/>
  <c r="AH5" i="36"/>
  <c r="AJ14" i="25"/>
  <c r="AE14" i="36"/>
  <c r="AI8" i="25"/>
  <c r="AJ11" i="36"/>
  <c r="AH14" i="34"/>
  <c r="AJ8" i="25"/>
  <c r="AJ11" i="25"/>
  <c r="AF8" i="25"/>
  <c r="AI7" i="36"/>
  <c r="AJ5" i="34"/>
  <c r="AJ10" i="34"/>
  <c r="AJ8" i="34"/>
  <c r="AH6" i="36"/>
  <c r="AL11" i="25"/>
  <c r="AL6" i="25"/>
  <c r="AG11" i="25"/>
  <c r="AL12" i="34"/>
  <c r="AG7" i="34"/>
  <c r="AI9" i="36"/>
  <c r="AG12" i="25"/>
  <c r="AE12" i="34"/>
  <c r="AL11" i="36"/>
  <c r="AK12" i="25"/>
  <c r="AI12" i="25"/>
  <c r="AL12" i="25"/>
  <c r="AI11" i="25"/>
  <c r="AK6" i="36"/>
  <c r="AF12" i="36"/>
  <c r="AJ6" i="25"/>
  <c r="AJ13" i="34"/>
  <c r="AJ9" i="36"/>
  <c r="AH7" i="25"/>
  <c r="AI12" i="36"/>
  <c r="AL8" i="34"/>
  <c r="AI9" i="25"/>
  <c r="AH10" i="36"/>
  <c r="AI14" i="36"/>
  <c r="AI14" i="34"/>
  <c r="AI6" i="25"/>
  <c r="AL5" i="25"/>
  <c r="AE13" i="25"/>
  <c r="AL10" i="25"/>
  <c r="AH14" i="25"/>
  <c r="AG6" i="36"/>
  <c r="AF11" i="34"/>
  <c r="AF11" i="36"/>
  <c r="AJ12" i="36"/>
  <c r="AH13" i="34"/>
  <c r="AE9" i="36"/>
  <c r="AI9" i="34"/>
  <c r="AK7" i="36"/>
  <c r="AE8" i="34"/>
  <c r="AG12" i="36"/>
  <c r="AF12" i="34"/>
  <c r="AK9" i="25"/>
  <c r="AK5" i="36"/>
  <c r="AH7" i="36"/>
  <c r="AG11" i="34"/>
  <c r="AJ7" i="25"/>
  <c r="AI12" i="34"/>
  <c r="AE5" i="36"/>
  <c r="AE12" i="36"/>
  <c r="AH11" i="25"/>
  <c r="AF9" i="36"/>
  <c r="AJ5" i="25"/>
  <c r="AG13" i="25"/>
  <c r="AF7" i="34"/>
  <c r="AF11" i="25"/>
  <c r="AE14" i="34"/>
  <c r="AF8" i="34"/>
  <c r="AH13" i="25"/>
  <c r="AG10" i="25"/>
  <c r="AI7" i="34"/>
  <c r="AL7" i="36"/>
  <c r="AJ5" i="36"/>
  <c r="AL14" i="36"/>
  <c r="AF13" i="36"/>
  <c r="AF10" i="34"/>
  <c r="AK8" i="36"/>
  <c r="AE14" i="25"/>
  <c r="AL13" i="25"/>
  <c r="AE8" i="36"/>
  <c r="AH10" i="25"/>
  <c r="AE7" i="34"/>
  <c r="AJ14" i="36"/>
  <c r="AJ10" i="36"/>
  <c r="AF6" i="25"/>
  <c r="AE6" i="34"/>
  <c r="AK10" i="34"/>
  <c r="AF10" i="25"/>
  <c r="AG6" i="25"/>
  <c r="AK11" i="25"/>
  <c r="AJ10" i="25"/>
  <c r="AK7" i="25"/>
  <c r="AL14" i="34"/>
  <c r="AI13" i="36"/>
  <c r="AE11" i="34"/>
  <c r="AE10" i="25"/>
  <c r="AJ9" i="25"/>
  <c r="AG10" i="36"/>
  <c r="AE10" i="34"/>
  <c r="AK13" i="36"/>
  <c r="AE13" i="34"/>
  <c r="AI6" i="36"/>
  <c r="AK14" i="36"/>
  <c r="AF5" i="36"/>
  <c r="AI8" i="36"/>
  <c r="AJ6" i="36"/>
  <c r="AJ14" i="34"/>
  <c r="AL8" i="36"/>
  <c r="AK13" i="34"/>
  <c r="AG14" i="36"/>
  <c r="AG12" i="34"/>
  <c r="AL5" i="34"/>
  <c r="AK12" i="36"/>
  <c r="AI13" i="25"/>
  <c r="AK9" i="36"/>
  <c r="AG10" i="34"/>
  <c r="AK5" i="25"/>
  <c r="AG8" i="36"/>
  <c r="AH11" i="36"/>
  <c r="AH6" i="25"/>
  <c r="AL7" i="34"/>
  <c r="AL6" i="36"/>
  <c r="AH7" i="34"/>
  <c r="AE5" i="34"/>
  <c r="AL11" i="34"/>
  <c r="AH12" i="34"/>
  <c r="AK6" i="25"/>
  <c r="AG14" i="25"/>
  <c r="AG6" i="34"/>
  <c r="AI6" i="34"/>
  <c r="AF13" i="34"/>
  <c r="AE10" i="36"/>
  <c r="AK5" i="34"/>
  <c r="AH13" i="36"/>
  <c r="AJ6" i="34"/>
  <c r="AE9" i="25"/>
  <c r="AK8" i="25"/>
  <c r="AG8" i="25"/>
  <c r="AE13" i="36"/>
  <c r="AK8" i="34"/>
  <c r="AH5" i="25"/>
  <c r="AL9" i="25"/>
  <c r="AF9" i="25"/>
  <c r="AG9" i="34"/>
  <c r="AF6" i="36"/>
  <c r="AJ12" i="25"/>
  <c r="AF13" i="25"/>
  <c r="AG9" i="36"/>
  <c r="AK11" i="34"/>
  <c r="AG7" i="25"/>
  <c r="AH11" i="34"/>
  <c r="AL10" i="36"/>
  <c r="AF14" i="36"/>
  <c r="AE6" i="36"/>
  <c r="AG7" i="36"/>
  <c r="AI11" i="34"/>
  <c r="AE11" i="36"/>
  <c r="AI8" i="34"/>
  <c r="AL13" i="34"/>
  <c r="AE5" i="25"/>
  <c r="AI5" i="25"/>
  <c r="AH14" i="36"/>
  <c r="AJ13" i="36"/>
  <c r="AH12" i="36"/>
  <c r="AL10" i="34"/>
  <c r="AJ13" i="25"/>
  <c r="AK13" i="25"/>
  <c r="AF7" i="25"/>
  <c r="AL8" i="25"/>
  <c r="AE8" i="25"/>
  <c r="AF9" i="34"/>
  <c r="AH5" i="34"/>
  <c r="AF5" i="25"/>
  <c r="AL13" i="36"/>
  <c r="AI11" i="36"/>
  <c r="AK9" i="34"/>
  <c r="AH8" i="25"/>
  <c r="AJ11" i="34"/>
  <c r="AE12" i="25"/>
  <c r="AH9" i="36"/>
  <c r="AL9" i="36"/>
  <c r="AI14" i="25"/>
  <c r="AG5" i="36"/>
  <c r="E40" i="34" l="1"/>
  <c r="AJ15" i="34"/>
  <c r="L39" i="34" s="1"/>
  <c r="AK15" i="34"/>
  <c r="L40" i="34" s="1"/>
  <c r="AL15" i="34"/>
  <c r="AE15" i="34"/>
  <c r="J38" i="34" s="1"/>
  <c r="AF15" i="34"/>
  <c r="J39" i="34" s="1"/>
  <c r="AG15" i="34"/>
  <c r="J40" i="34" s="1"/>
  <c r="AH15" i="34"/>
  <c r="AI15" i="34"/>
  <c r="L38" i="34" s="1"/>
  <c r="AG15" i="36"/>
  <c r="AH15" i="36"/>
  <c r="AI15" i="36"/>
  <c r="L38" i="36" s="1"/>
  <c r="AJ15" i="36"/>
  <c r="L39" i="36" s="1"/>
  <c r="AK15" i="36"/>
  <c r="AL15" i="36"/>
  <c r="AE15" i="36"/>
  <c r="J38" i="36" s="1"/>
  <c r="AF15" i="36"/>
  <c r="J39" i="36" s="1"/>
  <c r="AL15" i="25"/>
  <c r="L41" i="25" s="1"/>
  <c r="AE15" i="25"/>
  <c r="J38" i="25" s="1"/>
  <c r="AI15" i="25"/>
  <c r="L38" i="25" s="1"/>
  <c r="AF15" i="25"/>
  <c r="AG15" i="25"/>
  <c r="AH15" i="25"/>
  <c r="J41" i="25" s="1"/>
  <c r="AJ15" i="25"/>
  <c r="L39" i="25" s="1"/>
  <c r="AK15" i="25"/>
  <c r="L40" i="25" s="1"/>
  <c r="E39" i="34"/>
  <c r="E38" i="34"/>
  <c r="J35" i="36"/>
  <c r="J32" i="36"/>
  <c r="J29" i="36"/>
  <c r="J26" i="36"/>
  <c r="J23" i="36"/>
  <c r="J20" i="36"/>
  <c r="J17" i="36"/>
  <c r="J14" i="36"/>
  <c r="J35" i="25"/>
  <c r="J32" i="25"/>
  <c r="J29" i="25"/>
  <c r="J26" i="25"/>
  <c r="J23" i="25"/>
  <c r="J20" i="25"/>
  <c r="J17" i="25"/>
  <c r="J14" i="25"/>
  <c r="J11" i="25"/>
  <c r="J8" i="25"/>
  <c r="E39" i="36"/>
  <c r="E38" i="36"/>
  <c r="E39" i="25"/>
  <c r="E38" i="25"/>
  <c r="E40" i="25" l="1"/>
  <c r="E40" i="36"/>
  <c r="N38" i="25"/>
  <c r="N41" i="25"/>
  <c r="N39" i="36"/>
  <c r="N40" i="34"/>
  <c r="N38" i="36"/>
  <c r="N39" i="34"/>
  <c r="N38" i="34"/>
  <c r="J40" i="25"/>
  <c r="J39" i="25"/>
  <c r="G10" i="28"/>
  <c r="N40" i="25" l="1"/>
  <c r="N39" i="25"/>
  <c r="E27" i="32"/>
  <c r="F43" i="30"/>
  <c r="H22" i="28" l="1"/>
  <c r="H26" i="28"/>
  <c r="G22" i="28"/>
  <c r="H27" i="28" l="1"/>
  <c r="G27" i="28"/>
</calcChain>
</file>

<file path=xl/sharedStrings.xml><?xml version="1.0" encoding="utf-8"?>
<sst xmlns="http://schemas.openxmlformats.org/spreadsheetml/2006/main" count="1041" uniqueCount="321">
  <si>
    <t>見積</t>
    <rPh sb="0" eb="2">
      <t>ミツモリ</t>
    </rPh>
    <phoneticPr fontId="1"/>
  </si>
  <si>
    <t>契約</t>
    <rPh sb="0" eb="2">
      <t>ケイヤク</t>
    </rPh>
    <phoneticPr fontId="1"/>
  </si>
  <si>
    <t>請求</t>
    <rPh sb="0" eb="2">
      <t>セイキュウ</t>
    </rPh>
    <phoneticPr fontId="1"/>
  </si>
  <si>
    <t>支払</t>
    <rPh sb="0" eb="2">
      <t>シハラ</t>
    </rPh>
    <phoneticPr fontId="1"/>
  </si>
  <si>
    <t>円</t>
    <rPh sb="0" eb="1">
      <t>エン</t>
    </rPh>
    <phoneticPr fontId="1"/>
  </si>
  <si>
    <t>輸送費</t>
    <rPh sb="0" eb="3">
      <t>ユソウヒ</t>
    </rPh>
    <phoneticPr fontId="1"/>
  </si>
  <si>
    <t>月</t>
    <rPh sb="0" eb="1">
      <t>ガツ</t>
    </rPh>
    <phoneticPr fontId="5"/>
  </si>
  <si>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5"/>
  </si>
  <si>
    <t>理　事　長　　　殿</t>
    <rPh sb="0" eb="1">
      <t>リ</t>
    </rPh>
    <rPh sb="2" eb="3">
      <t>コト</t>
    </rPh>
    <rPh sb="4" eb="5">
      <t>チョウ</t>
    </rPh>
    <rPh sb="8" eb="9">
      <t>ドノ</t>
    </rPh>
    <phoneticPr fontId="5"/>
  </si>
  <si>
    <t>本店所在地</t>
    <rPh sb="0" eb="2">
      <t>ホンテン</t>
    </rPh>
    <rPh sb="2" eb="5">
      <t>ショザイチ</t>
    </rPh>
    <phoneticPr fontId="5"/>
  </si>
  <si>
    <t>（氏名）</t>
    <rPh sb="1" eb="3">
      <t>シメイ</t>
    </rPh>
    <phoneticPr fontId="5"/>
  </si>
  <si>
    <t>年</t>
    <rPh sb="0" eb="1">
      <t>ネン</t>
    </rPh>
    <phoneticPr fontId="1"/>
  </si>
  <si>
    <t>日付</t>
    <rPh sb="0" eb="1">
      <t>ニチ</t>
    </rPh>
    <rPh sb="1" eb="2">
      <t>ヅケ</t>
    </rPh>
    <phoneticPr fontId="5"/>
  </si>
  <si>
    <t>記</t>
    <rPh sb="0" eb="1">
      <t>キ</t>
    </rPh>
    <phoneticPr fontId="5"/>
  </si>
  <si>
    <t xml:space="preserve"> 付表１のとおり</t>
    <phoneticPr fontId="1"/>
  </si>
  <si>
    <t xml:space="preserve"> 付表２のとおり</t>
    <phoneticPr fontId="1"/>
  </si>
  <si>
    <t>号をもって交付決定の通知があった</t>
    <rPh sb="0" eb="1">
      <t>ゴウ</t>
    </rPh>
    <phoneticPr fontId="5"/>
  </si>
  <si>
    <t>助成事業が完了したので、下記のとおり報告します。</t>
    <rPh sb="5" eb="7">
      <t>カンリョウ</t>
    </rPh>
    <rPh sb="12" eb="14">
      <t>カキ</t>
    </rPh>
    <rPh sb="18" eb="20">
      <t>ホウコク</t>
    </rPh>
    <phoneticPr fontId="5"/>
  </si>
  <si>
    <t>契約先</t>
    <rPh sb="0" eb="3">
      <t>ケイヤクサキ</t>
    </rPh>
    <phoneticPr fontId="1"/>
  </si>
  <si>
    <t>（役職）</t>
    <rPh sb="1" eb="2">
      <t>ヤク</t>
    </rPh>
    <rPh sb="2" eb="3">
      <t>ショク</t>
    </rPh>
    <phoneticPr fontId="5"/>
  </si>
  <si>
    <t>枝番</t>
    <rPh sb="0" eb="2">
      <t>エダバン</t>
    </rPh>
    <phoneticPr fontId="1"/>
  </si>
  <si>
    <t>支払方法</t>
    <rPh sb="0" eb="2">
      <t>シハラ</t>
    </rPh>
    <rPh sb="2" eb="4">
      <t>ホウホウ</t>
    </rPh>
    <phoneticPr fontId="1"/>
  </si>
  <si>
    <t>実施詳細</t>
    <rPh sb="0" eb="2">
      <t>ジッシ</t>
    </rPh>
    <rPh sb="2" eb="4">
      <t>ショウサイ</t>
    </rPh>
    <phoneticPr fontId="1"/>
  </si>
  <si>
    <t>助成対象期間</t>
    <rPh sb="0" eb="4">
      <t>ジョセイタイショウ</t>
    </rPh>
    <rPh sb="4" eb="6">
      <t>キカン</t>
    </rPh>
    <phoneticPr fontId="1"/>
  </si>
  <si>
    <t>経過</t>
    <rPh sb="0" eb="2">
      <t>ケイカ</t>
    </rPh>
    <phoneticPr fontId="1"/>
  </si>
  <si>
    <t>納品</t>
    <rPh sb="0" eb="2">
      <t>ノウヒン</t>
    </rPh>
    <phoneticPr fontId="1"/>
  </si>
  <si>
    <t>会社名</t>
    <rPh sb="0" eb="3">
      <t>カイシャメイ</t>
    </rPh>
    <phoneticPr fontId="5"/>
  </si>
  <si>
    <t>助成事業実施報告書</t>
    <rPh sb="0" eb="2">
      <t>ジョセイ</t>
    </rPh>
    <rPh sb="2" eb="4">
      <t>ジギョウ</t>
    </rPh>
    <rPh sb="4" eb="6">
      <t>ジッシ</t>
    </rPh>
    <rPh sb="6" eb="9">
      <t>ホウコクショ</t>
    </rPh>
    <phoneticPr fontId="1"/>
  </si>
  <si>
    <t>内容</t>
    <phoneticPr fontId="1"/>
  </si>
  <si>
    <t>出展小間料</t>
    <rPh sb="0" eb="5">
      <t>シュッテンコマリョウ</t>
    </rPh>
    <phoneticPr fontId="1"/>
  </si>
  <si>
    <t>資材費</t>
    <rPh sb="0" eb="3">
      <t>シザイヒ</t>
    </rPh>
    <phoneticPr fontId="1"/>
  </si>
  <si>
    <t>～</t>
    <phoneticPr fontId="1"/>
  </si>
  <si>
    <t>（１） 助成事業の実施内容を示す書類（履行確認に必要な書類）</t>
    <rPh sb="11" eb="13">
      <t>ナイヨウ</t>
    </rPh>
    <rPh sb="14" eb="15">
      <t>シメス</t>
    </rPh>
    <rPh sb="16" eb="18">
      <t>ショルイ</t>
    </rPh>
    <rPh sb="19" eb="21">
      <t>リコウ</t>
    </rPh>
    <rPh sb="21" eb="23">
      <t>カクニn</t>
    </rPh>
    <rPh sb="24" eb="26">
      <t>ヒツヨウ</t>
    </rPh>
    <rPh sb="27" eb="29">
      <t>ショルイ</t>
    </rPh>
    <phoneticPr fontId="5"/>
  </si>
  <si>
    <t>（２） 助成事業の経理関係書類（契約・支払確認に必要な書類）</t>
    <rPh sb="9" eb="13">
      <t>ケイリ</t>
    </rPh>
    <rPh sb="13" eb="15">
      <t>ショルイ</t>
    </rPh>
    <rPh sb="16" eb="18">
      <t>ケイヤク</t>
    </rPh>
    <rPh sb="19" eb="21">
      <t>シハライ</t>
    </rPh>
    <rPh sb="21" eb="23">
      <t xml:space="preserve">カクニン </t>
    </rPh>
    <rPh sb="24" eb="26">
      <t>ヒツヨウ</t>
    </rPh>
    <rPh sb="27" eb="29">
      <t>sh</t>
    </rPh>
    <phoneticPr fontId="5"/>
  </si>
  <si>
    <t>　展示会等の出展案内、出展時の写真・ハードコピー、委託成果物等</t>
    <rPh sb="1" eb="5">
      <t>テンジ</t>
    </rPh>
    <rPh sb="6" eb="10">
      <t>シュッテn</t>
    </rPh>
    <rPh sb="11" eb="13">
      <t>シュッテn</t>
    </rPh>
    <rPh sb="13" eb="14">
      <t xml:space="preserve">カイサイジノ </t>
    </rPh>
    <rPh sb="15" eb="17">
      <t>シャシn</t>
    </rPh>
    <rPh sb="25" eb="30">
      <t>イタク</t>
    </rPh>
    <rPh sb="30" eb="31">
      <t>トウ</t>
    </rPh>
    <phoneticPr fontId="5"/>
  </si>
  <si>
    <t>　見積書、契約書（注文書・注文請書）、納品書（業務完了報告書）、振込控等</t>
    <rPh sb="16" eb="20">
      <t>テンジカイ</t>
    </rPh>
    <rPh sb="21" eb="32">
      <t>キギョウ</t>
    </rPh>
    <phoneticPr fontId="5"/>
  </si>
  <si>
    <t>展示会№１</t>
    <rPh sb="0" eb="3">
      <t>テンジカイ</t>
    </rPh>
    <phoneticPr fontId="1"/>
  </si>
  <si>
    <t>展示会名</t>
    <rPh sb="0" eb="3">
      <t>テンジカイ</t>
    </rPh>
    <rPh sb="3" eb="4">
      <t>メイ</t>
    </rPh>
    <phoneticPr fontId="1"/>
  </si>
  <si>
    <t>出展形態</t>
    <rPh sb="0" eb="2">
      <t>シュッテン</t>
    </rPh>
    <rPh sb="2" eb="4">
      <t>ケイタイ</t>
    </rPh>
    <phoneticPr fontId="1"/>
  </si>
  <si>
    <t>会期</t>
    <rPh sb="0" eb="2">
      <t>カイキ</t>
    </rPh>
    <phoneticPr fontId="1"/>
  </si>
  <si>
    <t>リアル</t>
    <phoneticPr fontId="1"/>
  </si>
  <si>
    <t>～</t>
    <phoneticPr fontId="1"/>
  </si>
  <si>
    <t>オンライン</t>
    <phoneticPr fontId="1"/>
  </si>
  <si>
    <t>（３）事業の成果</t>
    <rPh sb="3" eb="5">
      <t>ジギョウ</t>
    </rPh>
    <rPh sb="6" eb="8">
      <t>セイカ</t>
    </rPh>
    <phoneticPr fontId="1"/>
  </si>
  <si>
    <t>展示会全体</t>
    <rPh sb="0" eb="3">
      <t>テンジカイ</t>
    </rPh>
    <rPh sb="3" eb="5">
      <t>ゼンタイ</t>
    </rPh>
    <phoneticPr fontId="1"/>
  </si>
  <si>
    <t>来場者数</t>
    <rPh sb="0" eb="3">
      <t>ライジョウシャ</t>
    </rPh>
    <rPh sb="3" eb="4">
      <t>スウ</t>
    </rPh>
    <phoneticPr fontId="1"/>
  </si>
  <si>
    <t>展示会会場(国名)</t>
    <phoneticPr fontId="1"/>
  </si>
  <si>
    <t>名</t>
    <rPh sb="0" eb="1">
      <t>メイ</t>
    </rPh>
    <phoneticPr fontId="1"/>
  </si>
  <si>
    <t>商談状況等</t>
    <rPh sb="0" eb="4">
      <t>ショウダンジョウキョウ</t>
    </rPh>
    <rPh sb="4" eb="5">
      <t>トウ</t>
    </rPh>
    <phoneticPr fontId="1"/>
  </si>
  <si>
    <t>名刺獲得枚数</t>
    <rPh sb="0" eb="6">
      <t>メイシカクトクマイスウ</t>
    </rPh>
    <phoneticPr fontId="1"/>
  </si>
  <si>
    <t>有望顧客数</t>
    <rPh sb="0" eb="5">
      <t>ユウボウコキャクスウ</t>
    </rPh>
    <phoneticPr fontId="1"/>
  </si>
  <si>
    <t>枚</t>
    <rPh sb="0" eb="1">
      <t>マイ</t>
    </rPh>
    <phoneticPr fontId="1"/>
  </si>
  <si>
    <t>出展状況</t>
    <rPh sb="0" eb="4">
      <t>シュッテンジョウキョウ</t>
    </rPh>
    <phoneticPr fontId="1"/>
  </si>
  <si>
    <t>№１</t>
    <phoneticPr fontId="1"/>
  </si>
  <si>
    <t>№２</t>
    <phoneticPr fontId="1"/>
  </si>
  <si>
    <t>展示会№10</t>
    <rPh sb="0" eb="3">
      <t>テンジカイ</t>
    </rPh>
    <phoneticPr fontId="1"/>
  </si>
  <si>
    <t>出展小間内</t>
    <rPh sb="0" eb="2">
      <t>シュッテン</t>
    </rPh>
    <rPh sb="2" eb="4">
      <t>コマ</t>
    </rPh>
    <rPh sb="4" eb="5">
      <t>ナイ</t>
    </rPh>
    <phoneticPr fontId="1"/>
  </si>
  <si>
    <t>経費区分</t>
    <rPh sb="0" eb="4">
      <t>ケイヒクブン</t>
    </rPh>
    <phoneticPr fontId="1"/>
  </si>
  <si>
    <t>費用名</t>
    <rPh sb="0" eb="2">
      <t>ヒヨウ</t>
    </rPh>
    <rPh sb="2" eb="3">
      <t>メイ</t>
    </rPh>
    <phoneticPr fontId="5"/>
  </si>
  <si>
    <t>出展小間料</t>
    <rPh sb="0" eb="5">
      <t>シュッテンコマリョウ</t>
    </rPh>
    <phoneticPr fontId="5"/>
  </si>
  <si>
    <t>資 材 費</t>
    <phoneticPr fontId="3"/>
  </si>
  <si>
    <t>輸 送 費</t>
    <phoneticPr fontId="5"/>
  </si>
  <si>
    <t>オンライン出展基本料</t>
    <phoneticPr fontId="5"/>
  </si>
  <si>
    <t>販売促進費</t>
    <rPh sb="0" eb="5">
      <t>ハンバイソクシンヒ</t>
    </rPh>
    <phoneticPr fontId="1"/>
  </si>
  <si>
    <t>PR動画制作費</t>
    <phoneticPr fontId="1"/>
  </si>
  <si>
    <t>広 告 費</t>
    <rPh sb="0" eb="1">
      <t>ヒロ</t>
    </rPh>
    <rPh sb="2" eb="3">
      <t>コク</t>
    </rPh>
    <rPh sb="4" eb="5">
      <t>ヒ</t>
    </rPh>
    <phoneticPr fontId="1"/>
  </si>
  <si>
    <t>合　　計　①＋②</t>
    <rPh sb="0" eb="1">
      <t>ゴウ</t>
    </rPh>
    <rPh sb="3" eb="4">
      <t>ケイ</t>
    </rPh>
    <phoneticPr fontId="5"/>
  </si>
  <si>
    <t>銀行借入金</t>
  </si>
  <si>
    <t>役員借入金</t>
  </si>
  <si>
    <t>合　　　計</t>
  </si>
  <si>
    <t>備考</t>
    <rPh sb="0" eb="2">
      <t>ビコウ</t>
    </rPh>
    <phoneticPr fontId="3"/>
  </si>
  <si>
    <t>金額(円)</t>
    <rPh sb="0" eb="2">
      <t>キンガク</t>
    </rPh>
    <rPh sb="3" eb="4">
      <t>エン</t>
    </rPh>
    <phoneticPr fontId="3"/>
  </si>
  <si>
    <t>収　入　区　分</t>
    <rPh sb="0" eb="1">
      <t>オサム</t>
    </rPh>
    <rPh sb="2" eb="3">
      <t>イ</t>
    </rPh>
    <phoneticPr fontId="1"/>
  </si>
  <si>
    <t>公社記入欄</t>
    <rPh sb="0" eb="2">
      <t>コウシャ</t>
    </rPh>
    <rPh sb="2" eb="5">
      <t>キニュウラン</t>
    </rPh>
    <phoneticPr fontId="1"/>
  </si>
  <si>
    <t>助成事業収支決算書</t>
    <rPh sb="0" eb="4">
      <t>ジョセイジギョウ</t>
    </rPh>
    <rPh sb="4" eb="9">
      <t>シュウシケッサンショ</t>
    </rPh>
    <phoneticPr fontId="1"/>
  </si>
  <si>
    <t>実印</t>
    <rPh sb="0" eb="2">
      <t>ジツイン</t>
    </rPh>
    <phoneticPr fontId="1"/>
  </si>
  <si>
    <t>１　助成対象経費</t>
    <phoneticPr fontId="1"/>
  </si>
  <si>
    <t>４　助成事業実施内容及び成果</t>
    <phoneticPr fontId="1"/>
  </si>
  <si>
    <t>（１）事業実施内容</t>
    <phoneticPr fontId="1"/>
  </si>
  <si>
    <t>（２）事業の経過（日程を含む）</t>
    <phoneticPr fontId="1"/>
  </si>
  <si>
    <t>（４）成果に対する今後の展開</t>
    <phoneticPr fontId="1"/>
  </si>
  <si>
    <t>展示会№２</t>
    <rPh sb="0" eb="3">
      <t>テンジカイ</t>
    </rPh>
    <phoneticPr fontId="1"/>
  </si>
  <si>
    <t>展示会№３</t>
    <rPh sb="0" eb="3">
      <t>テンジカイ</t>
    </rPh>
    <phoneticPr fontId="1"/>
  </si>
  <si>
    <t>展示会№４</t>
    <rPh sb="0" eb="3">
      <t>テンジカイ</t>
    </rPh>
    <phoneticPr fontId="1"/>
  </si>
  <si>
    <t>展示会№５</t>
    <rPh sb="0" eb="3">
      <t>テンジカイ</t>
    </rPh>
    <phoneticPr fontId="1"/>
  </si>
  <si>
    <t>（５）展示会等出展報告②</t>
    <rPh sb="6" eb="7">
      <t>トウ</t>
    </rPh>
    <phoneticPr fontId="1"/>
  </si>
  <si>
    <t>（５）展示会等出展報告①</t>
    <rPh sb="6" eb="7">
      <t>トウ</t>
    </rPh>
    <phoneticPr fontId="1"/>
  </si>
  <si>
    <t>自社ページURL</t>
    <rPh sb="0" eb="2">
      <t>ジシャ</t>
    </rPh>
    <phoneticPr fontId="1"/>
  </si>
  <si>
    <t>登録日</t>
    <rPh sb="0" eb="3">
      <t>トウロクビ</t>
    </rPh>
    <phoneticPr fontId="1"/>
  </si>
  <si>
    <t>出店日</t>
    <rPh sb="0" eb="3">
      <t>シュッテンビ</t>
    </rPh>
    <phoneticPr fontId="1"/>
  </si>
  <si>
    <t>№３</t>
    <phoneticPr fontId="1"/>
  </si>
  <si>
    <t>成果・反省点等</t>
    <rPh sb="0" eb="2">
      <t>セイカ</t>
    </rPh>
    <rPh sb="3" eb="7">
      <t>ハンセイテントウ</t>
    </rPh>
    <phoneticPr fontId="1"/>
  </si>
  <si>
    <t>成果・反省点等</t>
    <rPh sb="0" eb="2">
      <t>セイカ</t>
    </rPh>
    <rPh sb="3" eb="6">
      <t>ハンセイテン</t>
    </rPh>
    <rPh sb="6" eb="7">
      <t>トウ</t>
    </rPh>
    <phoneticPr fontId="1"/>
  </si>
  <si>
    <t>ECサイト</t>
    <phoneticPr fontId="1"/>
  </si>
  <si>
    <t>自社webサイト</t>
    <rPh sb="0" eb="2">
      <t>ジシャ</t>
    </rPh>
    <phoneticPr fontId="1"/>
  </si>
  <si>
    <t>新規・リニューアル</t>
    <rPh sb="0" eb="2">
      <t>シンキ</t>
    </rPh>
    <phoneticPr fontId="1"/>
  </si>
  <si>
    <t>URL</t>
    <phoneticPr fontId="1"/>
  </si>
  <si>
    <t>印刷物</t>
    <rPh sb="0" eb="3">
      <t>インサツブツ</t>
    </rPh>
    <phoneticPr fontId="1"/>
  </si>
  <si>
    <t>チラシ</t>
    <phoneticPr fontId="1"/>
  </si>
  <si>
    <t>パンフレット</t>
    <phoneticPr fontId="1"/>
  </si>
  <si>
    <t>会社案内</t>
    <rPh sb="0" eb="4">
      <t>カイシャアンナイ</t>
    </rPh>
    <phoneticPr fontId="1"/>
  </si>
  <si>
    <t>その他</t>
    <rPh sb="2" eb="3">
      <t>タ</t>
    </rPh>
    <phoneticPr fontId="1"/>
  </si>
  <si>
    <t>計</t>
    <rPh sb="0" eb="1">
      <t>ケイ</t>
    </rPh>
    <phoneticPr fontId="1"/>
  </si>
  <si>
    <t>種類</t>
    <rPh sb="0" eb="2">
      <t>シュルイ</t>
    </rPh>
    <phoneticPr fontId="1"/>
  </si>
  <si>
    <t>制作物</t>
    <rPh sb="0" eb="3">
      <t>セイサクブツ</t>
    </rPh>
    <phoneticPr fontId="1"/>
  </si>
  <si>
    <t>制作総数</t>
    <rPh sb="0" eb="4">
      <t>セイサクソウスウ</t>
    </rPh>
    <phoneticPr fontId="1"/>
  </si>
  <si>
    <t>配布・使用状況</t>
    <rPh sb="0" eb="2">
      <t>ハイフ</t>
    </rPh>
    <rPh sb="3" eb="5">
      <t>シヨウ</t>
    </rPh>
    <rPh sb="5" eb="7">
      <t>ジョウキョウ</t>
    </rPh>
    <phoneticPr fontId="1"/>
  </si>
  <si>
    <t>ＰＲ動画</t>
    <rPh sb="2" eb="4">
      <t>ドウガ</t>
    </rPh>
    <phoneticPr fontId="1"/>
  </si>
  <si>
    <t>掲載広告</t>
    <rPh sb="2" eb="4">
      <t>コウコク</t>
    </rPh>
    <phoneticPr fontId="1"/>
  </si>
  <si>
    <t>新聞</t>
    <rPh sb="0" eb="2">
      <t>シンブン</t>
    </rPh>
    <phoneticPr fontId="1"/>
  </si>
  <si>
    <t>雑誌</t>
    <rPh sb="0" eb="2">
      <t>ザッシ</t>
    </rPh>
    <phoneticPr fontId="1"/>
  </si>
  <si>
    <t>助成対象商品等の
ＰＲ状況</t>
    <rPh sb="0" eb="4">
      <t>ジョセイタイショウ</t>
    </rPh>
    <rPh sb="4" eb="6">
      <t>ショウヒン</t>
    </rPh>
    <rPh sb="6" eb="7">
      <t>トウ</t>
    </rPh>
    <rPh sb="11" eb="13">
      <t>ジョウキョウ</t>
    </rPh>
    <phoneticPr fontId="1"/>
  </si>
  <si>
    <t>助成対象商品等の
出品・出店状況</t>
    <rPh sb="0" eb="2">
      <t>ジョセイ</t>
    </rPh>
    <rPh sb="2" eb="4">
      <t>タイショウ</t>
    </rPh>
    <rPh sb="4" eb="6">
      <t>ショウヒン</t>
    </rPh>
    <rPh sb="6" eb="7">
      <t>トウ</t>
    </rPh>
    <rPh sb="9" eb="11">
      <t>シュッピン</t>
    </rPh>
    <rPh sb="12" eb="14">
      <t>シュッテン</t>
    </rPh>
    <rPh sb="14" eb="16">
      <t>ジョウキョウ</t>
    </rPh>
    <phoneticPr fontId="1"/>
  </si>
  <si>
    <t>展示会パンフレット</t>
    <rPh sb="0" eb="3">
      <t>テンジカイ</t>
    </rPh>
    <phoneticPr fontId="1"/>
  </si>
  <si>
    <t>展示会サイト</t>
    <rPh sb="0" eb="3">
      <t>テンジカイ</t>
    </rPh>
    <phoneticPr fontId="1"/>
  </si>
  <si>
    <t>件数</t>
    <rPh sb="0" eb="2">
      <t>ケンスウ</t>
    </rPh>
    <phoneticPr fontId="1"/>
  </si>
  <si>
    <t>媒体名</t>
    <rPh sb="0" eb="3">
      <t>バイタイメイ</t>
    </rPh>
    <phoneticPr fontId="1"/>
  </si>
  <si>
    <t>web広告</t>
    <rPh sb="3" eb="5">
      <t>コウコク</t>
    </rPh>
    <phoneticPr fontId="1"/>
  </si>
  <si>
    <t>（１）収入の部</t>
    <phoneticPr fontId="1"/>
  </si>
  <si>
    <t>（２）支出の部</t>
    <phoneticPr fontId="1"/>
  </si>
  <si>
    <t>そ　の　他</t>
    <phoneticPr fontId="1"/>
  </si>
  <si>
    <t>自 己 資 金</t>
    <phoneticPr fontId="1"/>
  </si>
  <si>
    <t>〇　支払総括表</t>
    <phoneticPr fontId="1"/>
  </si>
  <si>
    <t>〇　資金調達表</t>
    <rPh sb="2" eb="6">
      <t>シキンチョウタツ</t>
    </rPh>
    <phoneticPr fontId="1"/>
  </si>
  <si>
    <r>
      <rPr>
        <sz val="11"/>
        <rFont val="游ゴシック Medium"/>
        <family val="3"/>
        <charset val="128"/>
      </rPr>
      <t>３　変更後助成予定額</t>
    </r>
    <r>
      <rPr>
        <sz val="10.5"/>
        <rFont val="游ゴシック Medium"/>
        <family val="3"/>
        <charset val="128"/>
      </rPr>
      <t>（助成事業の変更承認を受けた場合の金額）</t>
    </r>
    <rPh sb="11" eb="15">
      <t>ジョセイジギョウ</t>
    </rPh>
    <rPh sb="16" eb="20">
      <t>ヘンコウショウニン</t>
    </rPh>
    <rPh sb="21" eb="22">
      <t>ウ</t>
    </rPh>
    <rPh sb="24" eb="26">
      <t>バアイ</t>
    </rPh>
    <rPh sb="27" eb="29">
      <t>キンガク</t>
    </rPh>
    <rPh sb="28" eb="29">
      <t>ガク</t>
    </rPh>
    <phoneticPr fontId="1"/>
  </si>
  <si>
    <r>
      <rPr>
        <sz val="11"/>
        <rFont val="游ゴシック Medium"/>
        <family val="3"/>
        <charset val="128"/>
      </rPr>
      <t>２　助成予定額</t>
    </r>
    <r>
      <rPr>
        <sz val="10.5"/>
        <rFont val="游ゴシック Medium"/>
        <family val="3"/>
        <charset val="128"/>
      </rPr>
      <t>（交付決定通知書記載の金額）</t>
    </r>
    <rPh sb="8" eb="15">
      <t>コウフケッテイツウチショ</t>
    </rPh>
    <rPh sb="15" eb="17">
      <t>キサイ</t>
    </rPh>
    <rPh sb="18" eb="19">
      <t>キン</t>
    </rPh>
    <rPh sb="19" eb="20">
      <t>ガク</t>
    </rPh>
    <phoneticPr fontId="1"/>
  </si>
  <si>
    <t>金額（単位：円）</t>
    <rPh sb="0" eb="2">
      <t>キンガク</t>
    </rPh>
    <phoneticPr fontId="1"/>
  </si>
  <si>
    <t>～</t>
    <phoneticPr fontId="1"/>
  </si>
  <si>
    <t>展示会
№</t>
    <rPh sb="0" eb="3">
      <t>テンジカイ</t>
    </rPh>
    <phoneticPr fontId="1"/>
  </si>
  <si>
    <t>様式第８号（付表１―１）</t>
    <rPh sb="6" eb="8">
      <t>フヒョウ</t>
    </rPh>
    <phoneticPr fontId="1"/>
  </si>
  <si>
    <t>様式第８号（付表１―２）</t>
    <rPh sb="6" eb="8">
      <t>フヒョウ</t>
    </rPh>
    <phoneticPr fontId="1"/>
  </si>
  <si>
    <t>様式第８号（付表１―３）</t>
    <rPh sb="6" eb="8">
      <t>フヒョウ</t>
    </rPh>
    <phoneticPr fontId="1"/>
  </si>
  <si>
    <t>様式第８号（付表１―４）</t>
    <rPh sb="6" eb="8">
      <t>フヒョウ</t>
    </rPh>
    <phoneticPr fontId="1"/>
  </si>
  <si>
    <t>様式第８号（付表１―５）</t>
    <rPh sb="6" eb="8">
      <t>フヒョウ</t>
    </rPh>
    <phoneticPr fontId="1"/>
  </si>
  <si>
    <t>様式第８号（付表１―６）</t>
    <rPh sb="6" eb="8">
      <t>フヒョウ</t>
    </rPh>
    <phoneticPr fontId="1"/>
  </si>
  <si>
    <t>制作した
webサイトの内容</t>
    <rPh sb="0" eb="2">
      <t>セイサク</t>
    </rPh>
    <rPh sb="12" eb="14">
      <t>ナイヨウ</t>
    </rPh>
    <phoneticPr fontId="1"/>
  </si>
  <si>
    <t>内容（助成対象商品の掲載形式等）</t>
    <rPh sb="0" eb="2">
      <t>ナイヨウ</t>
    </rPh>
    <rPh sb="3" eb="9">
      <t>ジョセイタイショウショウヒン</t>
    </rPh>
    <rPh sb="10" eb="12">
      <t>ケイサイ</t>
    </rPh>
    <rPh sb="12" eb="14">
      <t>ケイシキ</t>
    </rPh>
    <rPh sb="14" eb="15">
      <t>トウ</t>
    </rPh>
    <phoneticPr fontId="1"/>
  </si>
  <si>
    <t>内容（助成対象商品の放映形式等）</t>
    <rPh sb="10" eb="12">
      <t>ホウエイ</t>
    </rPh>
    <rPh sb="12" eb="14">
      <t>ケイシキ</t>
    </rPh>
    <phoneticPr fontId="1"/>
  </si>
  <si>
    <t>制作した
PR動画の内容</t>
    <rPh sb="0" eb="2">
      <t>セイサク</t>
    </rPh>
    <rPh sb="7" eb="9">
      <t>ドウガ</t>
    </rPh>
    <rPh sb="10" eb="12">
      <t>ナイヨウ</t>
    </rPh>
    <phoneticPr fontId="1"/>
  </si>
  <si>
    <t>様式第８号（付表２―１）</t>
    <rPh sb="6" eb="8">
      <t>フヒョウ</t>
    </rPh>
    <phoneticPr fontId="1"/>
  </si>
  <si>
    <t>出展</t>
    <rPh sb="0" eb="2">
      <t>シュッテン</t>
    </rPh>
    <phoneticPr fontId="1"/>
  </si>
  <si>
    <t>～</t>
    <phoneticPr fontId="1"/>
  </si>
  <si>
    <t>備考</t>
    <rPh sb="0" eb="2">
      <t>ビコウ</t>
    </rPh>
    <phoneticPr fontId="1"/>
  </si>
  <si>
    <t>対象外経費②</t>
    <rPh sb="0" eb="2">
      <t>タイショウ</t>
    </rPh>
    <rPh sb="2" eb="3">
      <t>ガイ</t>
    </rPh>
    <rPh sb="3" eb="5">
      <t>ケイヒ</t>
    </rPh>
    <phoneticPr fontId="1"/>
  </si>
  <si>
    <t>経費別支払明細表（個別）</t>
    <rPh sb="0" eb="3">
      <t>ケイヒベツ</t>
    </rPh>
    <rPh sb="3" eb="5">
      <t>シハライ</t>
    </rPh>
    <rPh sb="5" eb="8">
      <t>メイサイヒョウ</t>
    </rPh>
    <rPh sb="9" eb="11">
      <t>コベツ</t>
    </rPh>
    <phoneticPr fontId="1"/>
  </si>
  <si>
    <t>様式第８号（付表２―２）</t>
    <phoneticPr fontId="1"/>
  </si>
  <si>
    <t>(注)</t>
    <rPh sb="1" eb="2">
      <t>チュウ</t>
    </rPh>
    <phoneticPr fontId="1"/>
  </si>
  <si>
    <t>１　経費別に一連の整理番号を付し、請求書等の書類も同一番号ごとにファイリングしてください。</t>
    <phoneticPr fontId="1"/>
  </si>
  <si>
    <t>２　対象外経費欄は、消費税や振込手数料等の間接経費、助成対象期間外の支払分等を記入してください。</t>
    <rPh sb="14" eb="19">
      <t>フリコミテスウリョウ</t>
    </rPh>
    <rPh sb="26" eb="32">
      <t>ジョセイタイショウキカン</t>
    </rPh>
    <rPh sb="32" eb="33">
      <t>ガイ</t>
    </rPh>
    <rPh sb="37" eb="38">
      <t>トウ</t>
    </rPh>
    <phoneticPr fontId="1"/>
  </si>
  <si>
    <t>付表２「助成事業収支決算書」のとおり</t>
    <rPh sb="0" eb="2">
      <t>フヒョウ</t>
    </rPh>
    <rPh sb="4" eb="10">
      <t>ジョセイジギョウシュウシ</t>
    </rPh>
    <rPh sb="10" eb="13">
      <t>ケッサンショ</t>
    </rPh>
    <phoneticPr fontId="1"/>
  </si>
  <si>
    <t>〒</t>
    <phoneticPr fontId="1"/>
  </si>
  <si>
    <t>-</t>
    <phoneticPr fontId="1"/>
  </si>
  <si>
    <t>代表者</t>
    <phoneticPr fontId="1"/>
  </si>
  <si>
    <t>電話番号</t>
    <rPh sb="0" eb="4">
      <t>デンワバンゴウ</t>
    </rPh>
    <phoneticPr fontId="5"/>
  </si>
  <si>
    <t>助成事業に
要した経費</t>
    <rPh sb="0" eb="4">
      <t>ジョセイジギョウ</t>
    </rPh>
    <rPh sb="6" eb="7">
      <t>ヨウ</t>
    </rPh>
    <rPh sb="9" eb="11">
      <t>ケイヒ</t>
    </rPh>
    <phoneticPr fontId="1"/>
  </si>
  <si>
    <t>※　収入の部（資金調達表）の合計金額と支出の部（支払総括表）「助成事業に要した経費」の合計金額が一致するように記入してください。</t>
    <rPh sb="7" eb="12">
      <t>シキンチョウタツヒョウ</t>
    </rPh>
    <rPh sb="24" eb="29">
      <t>シハライソウカツヒョウ</t>
    </rPh>
    <phoneticPr fontId="1"/>
  </si>
  <si>
    <t>様式第８号（第13条関係）</t>
    <phoneticPr fontId="1"/>
  </si>
  <si>
    <t>印刷物制作費</t>
    <rPh sb="0" eb="3">
      <t>インサツブツ</t>
    </rPh>
    <rPh sb="3" eb="5">
      <t>セイサク</t>
    </rPh>
    <rPh sb="5" eb="6">
      <t>ヒ</t>
    </rPh>
    <phoneticPr fontId="5"/>
  </si>
  <si>
    <t>小間数</t>
    <rPh sb="0" eb="3">
      <t>コマスウ</t>
    </rPh>
    <phoneticPr fontId="1"/>
  </si>
  <si>
    <t>サイト運営者のURL</t>
  </si>
  <si>
    <t>サイト運営者のURL</t>
    <rPh sb="3" eb="5">
      <t>ウンエイ</t>
    </rPh>
    <rPh sb="5" eb="6">
      <t>シャ</t>
    </rPh>
    <phoneticPr fontId="1"/>
  </si>
  <si>
    <t>ＥＣサイト名</t>
    <rPh sb="5" eb="6">
      <t>メイ</t>
    </rPh>
    <phoneticPr fontId="1"/>
  </si>
  <si>
    <t>助成対象商品等の
掲載状況・
PR動画の使用状況等</t>
    <rPh sb="0" eb="4">
      <t>ジョセイタイショウ</t>
    </rPh>
    <rPh sb="4" eb="6">
      <t>ショウヒン</t>
    </rPh>
    <rPh sb="6" eb="7">
      <t>ナド</t>
    </rPh>
    <rPh sb="9" eb="11">
      <t>ケイサイ</t>
    </rPh>
    <rPh sb="11" eb="13">
      <t>ジョウキョウ</t>
    </rPh>
    <rPh sb="17" eb="19">
      <t>ドウガ</t>
    </rPh>
    <rPh sb="20" eb="22">
      <t>シヨウ</t>
    </rPh>
    <rPh sb="22" eb="24">
      <t>ジョウキョウ</t>
    </rPh>
    <rPh sb="24" eb="25">
      <t>トウ</t>
    </rPh>
    <phoneticPr fontId="1"/>
  </si>
  <si>
    <t>助成対象商品等の
掲載状況・
広告の発行状況等</t>
    <rPh sb="0" eb="2">
      <t>ジョセイ</t>
    </rPh>
    <rPh sb="2" eb="4">
      <t>タイショウ</t>
    </rPh>
    <rPh sb="4" eb="6">
      <t>ショウヒン</t>
    </rPh>
    <rPh sb="6" eb="7">
      <t>ナド</t>
    </rPh>
    <rPh sb="9" eb="11">
      <t>ケイサイ</t>
    </rPh>
    <rPh sb="11" eb="13">
      <t>ジョウキョウ</t>
    </rPh>
    <rPh sb="15" eb="17">
      <t>コウコク</t>
    </rPh>
    <rPh sb="18" eb="20">
      <t>ハッコウ</t>
    </rPh>
    <rPh sb="20" eb="22">
      <t>ジョウキョウ</t>
    </rPh>
    <rPh sb="22" eb="23">
      <t>トウ</t>
    </rPh>
    <phoneticPr fontId="1"/>
  </si>
  <si>
    <t>費目名</t>
    <rPh sb="0" eb="2">
      <t>ヒモク</t>
    </rPh>
    <rPh sb="2" eb="3">
      <t>メイ</t>
    </rPh>
    <phoneticPr fontId="1"/>
  </si>
  <si>
    <t>自社webサイト制作・改修費</t>
  </si>
  <si>
    <t>販売促進費</t>
  </si>
  <si>
    <t>展示会等参加費</t>
    <phoneticPr fontId="1"/>
  </si>
  <si>
    <t>ECサイト出店初期登録料</t>
    <phoneticPr fontId="1"/>
  </si>
  <si>
    <t>展示会等参加費
ＥＣサイト出店初期登録料
自社webサイト制作・改修費</t>
    <phoneticPr fontId="1"/>
  </si>
  <si>
    <t>令和</t>
    <rPh sb="0" eb="2">
      <t>レイワ</t>
    </rPh>
    <phoneticPr fontId="1"/>
  </si>
  <si>
    <t>（７）販売促進活動報告</t>
    <phoneticPr fontId="1"/>
  </si>
  <si>
    <t>（８）販売促進活動報告②</t>
    <rPh sb="3" eb="7">
      <t>ハンバイソクシン</t>
    </rPh>
    <rPh sb="7" eb="9">
      <t>カツドウ</t>
    </rPh>
    <phoneticPr fontId="1"/>
  </si>
  <si>
    <t>ＥＣサイト出店初期登録料</t>
  </si>
  <si>
    <t>自社webサイト制作
・改修費</t>
    <phoneticPr fontId="1"/>
  </si>
  <si>
    <t>印刷物制作費</t>
    <phoneticPr fontId="1"/>
  </si>
  <si>
    <t>広告費</t>
  </si>
  <si>
    <t>ＰＲ動画制作費</t>
    <phoneticPr fontId="1"/>
  </si>
  <si>
    <t>経費区分①　計</t>
    <rPh sb="0" eb="4">
      <t>ケイヒクブン</t>
    </rPh>
    <phoneticPr fontId="1"/>
  </si>
  <si>
    <t>経費区分②　計</t>
    <rPh sb="0" eb="4">
      <t>ケイヒクブン</t>
    </rPh>
    <phoneticPr fontId="1"/>
  </si>
  <si>
    <t>種類の数</t>
    <rPh sb="0" eb="2">
      <t>シュルイ</t>
    </rPh>
    <rPh sb="3" eb="4">
      <t>カズ</t>
    </rPh>
    <phoneticPr fontId="1"/>
  </si>
  <si>
    <t>尺（時間：分）</t>
    <rPh sb="0" eb="1">
      <t>シャク</t>
    </rPh>
    <rPh sb="2" eb="4">
      <t>ジカン</t>
    </rPh>
    <rPh sb="5" eb="6">
      <t>フン</t>
    </rPh>
    <phoneticPr fontId="1"/>
  </si>
  <si>
    <t>対象経費①</t>
    <rPh sb="0" eb="2">
      <t>タイショウ</t>
    </rPh>
    <rPh sb="2" eb="4">
      <t>ケイヒ</t>
    </rPh>
    <phoneticPr fontId="1"/>
  </si>
  <si>
    <t>経費合計①＋➁</t>
    <rPh sb="0" eb="2">
      <t>ケイヒ</t>
    </rPh>
    <rPh sb="2" eb="4">
      <t>ゴウケイ</t>
    </rPh>
    <phoneticPr fontId="1"/>
  </si>
  <si>
    <t>経費合計①＋②</t>
    <rPh sb="0" eb="2">
      <t>ケイヒ</t>
    </rPh>
    <rPh sb="2" eb="4">
      <t>ゴウケイ</t>
    </rPh>
    <phoneticPr fontId="1"/>
  </si>
  <si>
    <t>経費区分計</t>
    <rPh sb="0" eb="4">
      <t>ケイヒクブン</t>
    </rPh>
    <rPh sb="4" eb="5">
      <t>ケイ</t>
    </rPh>
    <phoneticPr fontId="1"/>
  </si>
  <si>
    <t>資材</t>
    <rPh sb="0" eb="2">
      <t>シザイ</t>
    </rPh>
    <phoneticPr fontId="1"/>
  </si>
  <si>
    <t>輸送</t>
    <rPh sb="0" eb="2">
      <t>ユソウ</t>
    </rPh>
    <phoneticPr fontId="1"/>
  </si>
  <si>
    <t>小間</t>
    <rPh sb="0" eb="2">
      <t>コマ</t>
    </rPh>
    <phoneticPr fontId="1"/>
  </si>
  <si>
    <t>①＋②
経費合計</t>
    <rPh sb="4" eb="8">
      <t>ケイヒゴウケイ</t>
    </rPh>
    <phoneticPr fontId="1"/>
  </si>
  <si>
    <t>②
対象外経費</t>
    <rPh sb="2" eb="5">
      <t>タイショウガイ</t>
    </rPh>
    <rPh sb="5" eb="7">
      <t>ケイヒ</t>
    </rPh>
    <phoneticPr fontId="1"/>
  </si>
  <si>
    <t>①
対象経費</t>
    <rPh sb="2" eb="4">
      <t>タイショウ</t>
    </rPh>
    <rPh sb="4" eb="6">
      <t>ケイヒ</t>
    </rPh>
    <phoneticPr fontId="1"/>
  </si>
  <si>
    <t>①
対象経費</t>
    <phoneticPr fontId="1"/>
  </si>
  <si>
    <t>②
対象外経費</t>
    <phoneticPr fontId="1"/>
  </si>
  <si>
    <t>①＋②
経費合計</t>
    <phoneticPr fontId="1"/>
  </si>
  <si>
    <t>EC・自社サイト</t>
    <rPh sb="3" eb="5">
      <t>ジシャ</t>
    </rPh>
    <phoneticPr fontId="1"/>
  </si>
  <si>
    <t>様式第８号（付表２―3）</t>
    <phoneticPr fontId="1"/>
  </si>
  <si>
    <t>様式第８号（付表２―4）</t>
    <phoneticPr fontId="1"/>
  </si>
  <si>
    <t>Dummy</t>
    <phoneticPr fontId="1"/>
  </si>
  <si>
    <r>
      <t>対象経費</t>
    </r>
    <r>
      <rPr>
        <sz val="6"/>
        <color theme="1"/>
        <rFont val="游ゴシック"/>
        <family val="3"/>
        <charset val="128"/>
        <scheme val="minor"/>
      </rPr>
      <t>①</t>
    </r>
    <rPh sb="0" eb="2">
      <t>タイショウ</t>
    </rPh>
    <rPh sb="2" eb="4">
      <t>ケイヒ</t>
    </rPh>
    <phoneticPr fontId="1"/>
  </si>
  <si>
    <t>経費合計①＋②</t>
    <rPh sb="0" eb="4">
      <t>ケイヒゴウケイ</t>
    </rPh>
    <phoneticPr fontId="1"/>
  </si>
  <si>
    <t>印刷</t>
    <rPh sb="0" eb="2">
      <t>インサツ</t>
    </rPh>
    <phoneticPr fontId="1"/>
  </si>
  <si>
    <t>動画</t>
    <rPh sb="0" eb="2">
      <t>ドウガ</t>
    </rPh>
    <phoneticPr fontId="1"/>
  </si>
  <si>
    <t>広告</t>
    <rPh sb="0" eb="2">
      <t>コウコク</t>
    </rPh>
    <phoneticPr fontId="1"/>
  </si>
  <si>
    <t>①＋②
経費合計</t>
    <phoneticPr fontId="1"/>
  </si>
  <si>
    <t>展示会№6</t>
    <rPh sb="0" eb="3">
      <t>テンジカイ</t>
    </rPh>
    <phoneticPr fontId="1"/>
  </si>
  <si>
    <t>展示会№7</t>
    <rPh sb="0" eb="3">
      <t>テンジカイ</t>
    </rPh>
    <phoneticPr fontId="1"/>
  </si>
  <si>
    <t>展示会№8</t>
    <rPh sb="0" eb="3">
      <t>テンジカイ</t>
    </rPh>
    <phoneticPr fontId="1"/>
  </si>
  <si>
    <t>展示会№9</t>
    <rPh sb="0" eb="3">
      <t>テンジカイ</t>
    </rPh>
    <phoneticPr fontId="1"/>
  </si>
  <si>
    <t>カタログ</t>
    <phoneticPr fontId="1"/>
  </si>
  <si>
    <t>EC</t>
  </si>
  <si>
    <t>自社</t>
  </si>
  <si>
    <t>計
経費区分</t>
    <rPh sb="0" eb="1">
      <t>ケイ</t>
    </rPh>
    <rPh sb="2" eb="6">
      <t>ケイヒクブン</t>
    </rPh>
    <phoneticPr fontId="1"/>
  </si>
  <si>
    <t>対象経費</t>
    <rPh sb="0" eb="2">
      <t>タイショウ</t>
    </rPh>
    <rPh sb="2" eb="4">
      <t>ケイヒ</t>
    </rPh>
    <phoneticPr fontId="1"/>
  </si>
  <si>
    <t>対象外経費</t>
    <rPh sb="0" eb="5">
      <t>タイショウガイケイヒ</t>
    </rPh>
    <phoneticPr fontId="1"/>
  </si>
  <si>
    <t>B6</t>
  </si>
  <si>
    <t>J6</t>
    <phoneticPr fontId="1"/>
  </si>
  <si>
    <t>J7</t>
    <phoneticPr fontId="1"/>
  </si>
  <si>
    <t>B9</t>
  </si>
  <si>
    <t>J9</t>
    <phoneticPr fontId="1"/>
  </si>
  <si>
    <t>J10</t>
    <phoneticPr fontId="1"/>
  </si>
  <si>
    <t>B12</t>
  </si>
  <si>
    <t>J12</t>
    <phoneticPr fontId="1"/>
  </si>
  <si>
    <t>J13</t>
    <phoneticPr fontId="1"/>
  </si>
  <si>
    <t>B15</t>
  </si>
  <si>
    <t>J15</t>
    <phoneticPr fontId="1"/>
  </si>
  <si>
    <t>J16</t>
    <phoneticPr fontId="1"/>
  </si>
  <si>
    <t>B18</t>
  </si>
  <si>
    <t>J18</t>
    <phoneticPr fontId="1"/>
  </si>
  <si>
    <t>J19</t>
    <phoneticPr fontId="1"/>
  </si>
  <si>
    <t>B21</t>
  </si>
  <si>
    <t>J21</t>
    <phoneticPr fontId="1"/>
  </si>
  <si>
    <t>J22</t>
    <phoneticPr fontId="1"/>
  </si>
  <si>
    <t>B24</t>
  </si>
  <si>
    <t>J24</t>
    <phoneticPr fontId="1"/>
  </si>
  <si>
    <t>J25</t>
    <phoneticPr fontId="1"/>
  </si>
  <si>
    <t>B27</t>
  </si>
  <si>
    <t>J27</t>
    <phoneticPr fontId="1"/>
  </si>
  <si>
    <t>J28</t>
    <phoneticPr fontId="1"/>
  </si>
  <si>
    <t>B30</t>
  </si>
  <si>
    <t>J30</t>
    <phoneticPr fontId="1"/>
  </si>
  <si>
    <t>J31</t>
    <phoneticPr fontId="1"/>
  </si>
  <si>
    <t>B33</t>
  </si>
  <si>
    <t>J33</t>
    <phoneticPr fontId="1"/>
  </si>
  <si>
    <t>J34</t>
    <phoneticPr fontId="1"/>
  </si>
  <si>
    <t>Dumm</t>
    <phoneticPr fontId="1"/>
  </si>
  <si>
    <t>A6</t>
  </si>
  <si>
    <t>A9</t>
  </si>
  <si>
    <t>A12</t>
  </si>
  <si>
    <t>A15</t>
  </si>
  <si>
    <t>A18</t>
  </si>
  <si>
    <t>A21</t>
  </si>
  <si>
    <t>A24</t>
  </si>
  <si>
    <t>A27</t>
  </si>
  <si>
    <t>A30</t>
  </si>
  <si>
    <t>A33</t>
  </si>
  <si>
    <t>経費合計①,➁</t>
    <rPh sb="0" eb="2">
      <t>ケイヒ</t>
    </rPh>
    <rPh sb="2" eb="4">
      <t>ゴウケイ</t>
    </rPh>
    <phoneticPr fontId="1"/>
  </si>
  <si>
    <t>報告日</t>
    <rPh sb="0" eb="3">
      <t>ホウコクビ</t>
    </rPh>
    <phoneticPr fontId="1"/>
  </si>
  <si>
    <t>4東中企助第</t>
    <phoneticPr fontId="1"/>
  </si>
  <si>
    <t>１　助成対象商品</t>
    <phoneticPr fontId="1"/>
  </si>
  <si>
    <t>２　助成事業実施期間</t>
    <phoneticPr fontId="1"/>
  </si>
  <si>
    <t>３　助成事業実施内容及び成果</t>
    <rPh sb="1" eb="10">
      <t>ジョセイジギョウジッシナイヨウオヨ</t>
    </rPh>
    <rPh sb="11" eb="13">
      <t>セイカ</t>
    </rPh>
    <phoneticPr fontId="1"/>
  </si>
  <si>
    <t>４　助成事業収支決算書</t>
    <rPh sb="1" eb="10">
      <t>ジョセイジギョウシュウシケッサンショ</t>
    </rPh>
    <phoneticPr fontId="1"/>
  </si>
  <si>
    <t>５　提出書類</t>
    <phoneticPr fontId="1"/>
  </si>
  <si>
    <t>展示会等参加費</t>
    <rPh sb="0" eb="3">
      <t>テンジカイ</t>
    </rPh>
    <rPh sb="3" eb="4">
      <t>トウ</t>
    </rPh>
    <rPh sb="4" eb="7">
      <t>サンカヒ</t>
    </rPh>
    <phoneticPr fontId="1"/>
  </si>
  <si>
    <t>＊＊＊</t>
    <phoneticPr fontId="1"/>
  </si>
  <si>
    <t>＊＊＊＊</t>
    <phoneticPr fontId="1"/>
  </si>
  <si>
    <t>東京都●●区●●町▲丁目▲番地▲号</t>
    <phoneticPr fontId="1"/>
  </si>
  <si>
    <t>●●●●株式会社</t>
    <rPh sb="4" eb="8">
      <t>カブシキガイシャ</t>
    </rPh>
    <phoneticPr fontId="1"/>
  </si>
  <si>
    <t>代表取締役</t>
    <rPh sb="0" eb="5">
      <t>ダイヒョウトリシマリヤク</t>
    </rPh>
    <phoneticPr fontId="1"/>
  </si>
  <si>
    <t>●●　●●</t>
    <phoneticPr fontId="1"/>
  </si>
  <si>
    <t>＊＊-＊＊＊＊-＊＊＊＊</t>
    <phoneticPr fontId="1"/>
  </si>
  <si>
    <t>●●●●●●●●</t>
    <phoneticPr fontId="1"/>
  </si>
  <si>
    <t>令和＊年＊＊月＊＊日</t>
    <rPh sb="0" eb="2">
      <t>レイワ</t>
    </rPh>
    <rPh sb="3" eb="4">
      <t>ネン</t>
    </rPh>
    <rPh sb="6" eb="7">
      <t>ガツ</t>
    </rPh>
    <rPh sb="9" eb="10">
      <t>ニチ</t>
    </rPh>
    <phoneticPr fontId="1"/>
  </si>
  <si>
    <t>＊,＊＊＊,＊＊＊</t>
    <phoneticPr fontId="1"/>
  </si>
  <si>
    <t>例）助成対象製品である「●●●●」を国内の展示会に合計３回出展をした。これに伴い、PRのため、既存ホームページのリニューアル及び、展示会で配布するチラシを制作した。</t>
    <rPh sb="0" eb="1">
      <t>レイ</t>
    </rPh>
    <rPh sb="2" eb="6">
      <t>ジョセイタイショウ</t>
    </rPh>
    <rPh sb="6" eb="8">
      <t>セイヒン</t>
    </rPh>
    <rPh sb="18" eb="20">
      <t>コクナイ</t>
    </rPh>
    <rPh sb="21" eb="24">
      <t>テンジカイ</t>
    </rPh>
    <rPh sb="25" eb="27">
      <t>ゴウケイ</t>
    </rPh>
    <rPh sb="28" eb="29">
      <t>カイ</t>
    </rPh>
    <rPh sb="29" eb="31">
      <t>シュッテン</t>
    </rPh>
    <rPh sb="38" eb="39">
      <t>トモナ</t>
    </rPh>
    <rPh sb="47" eb="49">
      <t>キゾン</t>
    </rPh>
    <rPh sb="62" eb="63">
      <t>オヨ</t>
    </rPh>
    <rPh sb="65" eb="68">
      <t>テンジカイ</t>
    </rPh>
    <rPh sb="69" eb="71">
      <t>ハイフ</t>
    </rPh>
    <rPh sb="77" eb="79">
      <t>セイサク</t>
    </rPh>
    <phoneticPr fontId="1"/>
  </si>
  <si>
    <t>●●展示会　東京</t>
    <rPh sb="2" eb="5">
      <t>テンジカイ</t>
    </rPh>
    <rPh sb="6" eb="8">
      <t>トウキョウ</t>
    </rPh>
    <phoneticPr fontId="1"/>
  </si>
  <si>
    <t>リアル + オンライン</t>
  </si>
  <si>
    <t>＊</t>
    <phoneticPr fontId="1"/>
  </si>
  <si>
    <t>＊＊＊</t>
    <phoneticPr fontId="1"/>
  </si>
  <si>
    <t>＊＊</t>
    <phoneticPr fontId="1"/>
  </si>
  <si>
    <t>リアルのみ</t>
  </si>
  <si>
    <t>（６）ECサイト出店等活動報告</t>
    <rPh sb="8" eb="10">
      <t>シュッテン</t>
    </rPh>
    <rPh sb="10" eb="11">
      <t>トウ</t>
    </rPh>
    <rPh sb="11" eb="13">
      <t>カツドウ</t>
    </rPh>
    <phoneticPr fontId="1"/>
  </si>
  <si>
    <t>●●プラットフォーム</t>
    <phoneticPr fontId="1"/>
  </si>
  <si>
    <t>http://www.web.co.jp/</t>
    <phoneticPr fontId="1"/>
  </si>
  <si>
    <t>http://www.web.co.jp/zcompany/</t>
    <phoneticPr fontId="1"/>
  </si>
  <si>
    <t>既存HPのリニューアル</t>
  </si>
  <si>
    <t>http://www.zzz.co.jp/</t>
    <phoneticPr fontId="1"/>
  </si>
  <si>
    <t>＊種</t>
    <rPh sb="1" eb="2">
      <t>シュ</t>
    </rPh>
    <phoneticPr fontId="1"/>
  </si>
  <si>
    <t>＊＊分</t>
    <rPh sb="2" eb="3">
      <t>フン</t>
    </rPh>
    <phoneticPr fontId="1"/>
  </si>
  <si>
    <t>小間</t>
  </si>
  <si>
    <t>資材</t>
  </si>
  <si>
    <t>輸送</t>
  </si>
  <si>
    <t>オンライン</t>
  </si>
  <si>
    <t>金融機関口座からの振込</t>
  </si>
  <si>
    <t>印刷</t>
  </si>
  <si>
    <t>動画</t>
  </si>
  <si>
    <t>広告</t>
  </si>
  <si>
    <t>●●展示場</t>
    <rPh sb="2" eb="5">
      <t>テンジジョウ</t>
    </rPh>
    <phoneticPr fontId="1"/>
  </si>
  <si>
    <t>令和＊年＊月＊日：チラシ（●●展示会用）発注
令和＊年＊月＊日：既存HPリニューアルに向けて打合せ・契約
令和＊年＊月＊日：既存HPリニューアル終了
令和＊年＊月＊日：チラシ（●●展示会用）納品
令和＊年＊月＊日：●●展示会出展</t>
    <rPh sb="0" eb="2">
      <t>レイワ</t>
    </rPh>
    <rPh sb="3" eb="4">
      <t>ネン</t>
    </rPh>
    <rPh sb="5" eb="6">
      <t>ガツ</t>
    </rPh>
    <rPh sb="7" eb="8">
      <t>ニチ</t>
    </rPh>
    <rPh sb="15" eb="18">
      <t>テンジカイ</t>
    </rPh>
    <rPh sb="18" eb="19">
      <t>ヨウ</t>
    </rPh>
    <rPh sb="20" eb="22">
      <t>ハッチュウ</t>
    </rPh>
    <rPh sb="32" eb="34">
      <t>キゾン</t>
    </rPh>
    <rPh sb="43" eb="44">
      <t>ム</t>
    </rPh>
    <rPh sb="46" eb="48">
      <t>ウチアワ</t>
    </rPh>
    <rPh sb="50" eb="52">
      <t>ケイヤク</t>
    </rPh>
    <rPh sb="62" eb="64">
      <t>キゾン</t>
    </rPh>
    <rPh sb="72" eb="74">
      <t>シュウリョウ</t>
    </rPh>
    <rPh sb="90" eb="93">
      <t>テンジカイ</t>
    </rPh>
    <rPh sb="93" eb="94">
      <t>ヨウ</t>
    </rPh>
    <rPh sb="95" eb="97">
      <t>ノウヒン</t>
    </rPh>
    <rPh sb="109" eb="112">
      <t>テンジカイ</t>
    </rPh>
    <rPh sb="112" eb="114">
      <t>シュッテン</t>
    </rPh>
    <phoneticPr fontId="1"/>
  </si>
  <si>
    <t>例）●●展示会に出展したことで、我々の想定していなかったターゲット層からもニーズがあることがわかった。
見込み顧客である＊社からは見積依頼があり、＊社とはこれから打合せがあるため、契約まで繋げていきたい。
また、ブース内ではチラシを配布し、PRに務めた。ブース来場者は＊人、名刺獲得枚数は＊枚である。
ブース来場者に対しては、展示会終了後にサンクスメールを送信し、次につながるよう営業をかけていきたい。
展示会に備えてHPもリニューアルしていたため、製品PRをスムーズに実施できた。</t>
    <rPh sb="4" eb="7">
      <t>テンジカイ</t>
    </rPh>
    <rPh sb="8" eb="10">
      <t>シュッテン</t>
    </rPh>
    <rPh sb="16" eb="18">
      <t>ワレワレ</t>
    </rPh>
    <rPh sb="19" eb="21">
      <t>ソウテイ</t>
    </rPh>
    <rPh sb="33" eb="34">
      <t>ソウ</t>
    </rPh>
    <rPh sb="52" eb="54">
      <t>ミコ</t>
    </rPh>
    <rPh sb="65" eb="67">
      <t>ミツモリ</t>
    </rPh>
    <rPh sb="67" eb="69">
      <t>イライ</t>
    </rPh>
    <rPh sb="74" eb="75">
      <t>シャ</t>
    </rPh>
    <rPh sb="81" eb="83">
      <t>ウチアワ</t>
    </rPh>
    <rPh sb="90" eb="92">
      <t>ケイヤク</t>
    </rPh>
    <rPh sb="94" eb="95">
      <t>ツナ</t>
    </rPh>
    <rPh sb="109" eb="110">
      <t>ナイ</t>
    </rPh>
    <rPh sb="116" eb="118">
      <t>ハイフ</t>
    </rPh>
    <rPh sb="123" eb="124">
      <t>ツト</t>
    </rPh>
    <rPh sb="130" eb="133">
      <t>ライジョウシャ</t>
    </rPh>
    <rPh sb="135" eb="136">
      <t>ニン</t>
    </rPh>
    <rPh sb="154" eb="157">
      <t>ライジョウシャ</t>
    </rPh>
    <rPh sb="158" eb="159">
      <t>タイ</t>
    </rPh>
    <rPh sb="163" eb="168">
      <t>テンジカイシュウリョウ</t>
    </rPh>
    <rPh sb="168" eb="169">
      <t>ゴ</t>
    </rPh>
    <rPh sb="178" eb="180">
      <t>ソウシン</t>
    </rPh>
    <rPh sb="182" eb="183">
      <t>ツギ</t>
    </rPh>
    <rPh sb="190" eb="192">
      <t>エイギョウ</t>
    </rPh>
    <rPh sb="202" eb="205">
      <t>テンジカイ</t>
    </rPh>
    <rPh sb="206" eb="207">
      <t>ソナ</t>
    </rPh>
    <rPh sb="225" eb="227">
      <t>セイヒン</t>
    </rPh>
    <rPh sb="235" eb="237">
      <t>ジッシ</t>
    </rPh>
    <phoneticPr fontId="1"/>
  </si>
  <si>
    <t>例）我々の想定していなかったターゲット層について、早速アプローチを始めていきたい。必要に応じて、今後も助成金や補助金を活用し、引き続き販路開拓に取り組んでいきたい。</t>
    <rPh sb="2" eb="4">
      <t>ワレワレ</t>
    </rPh>
    <rPh sb="5" eb="7">
      <t>ソウテイ</t>
    </rPh>
    <rPh sb="19" eb="20">
      <t>ソウ</t>
    </rPh>
    <rPh sb="25" eb="27">
      <t>サッソク</t>
    </rPh>
    <rPh sb="33" eb="34">
      <t>ハジ</t>
    </rPh>
    <rPh sb="41" eb="43">
      <t>ヒツヨウ</t>
    </rPh>
    <rPh sb="44" eb="45">
      <t>オウ</t>
    </rPh>
    <rPh sb="48" eb="50">
      <t>コンゴ</t>
    </rPh>
    <rPh sb="51" eb="54">
      <t>ジョセイキン</t>
    </rPh>
    <rPh sb="55" eb="58">
      <t>ホジョキン</t>
    </rPh>
    <rPh sb="59" eb="61">
      <t>カツヨウ</t>
    </rPh>
    <rPh sb="63" eb="64">
      <t>ヒ</t>
    </rPh>
    <rPh sb="65" eb="66">
      <t>ツヅ</t>
    </rPh>
    <rPh sb="67" eb="71">
      <t>ハンロカイタク</t>
    </rPh>
    <rPh sb="72" eb="73">
      <t>ト</t>
    </rPh>
    <rPh sb="74" eb="75">
      <t>ク</t>
    </rPh>
    <phoneticPr fontId="1"/>
  </si>
  <si>
    <t>初めての出展となるが、わかりやすい製品PRのため、チラシを制作し会場で配布した。ブース来場者をすぐHPに誘導するため、HPのリニューアルも実施した。</t>
    <rPh sb="0" eb="1">
      <t>ハジ</t>
    </rPh>
    <rPh sb="4" eb="6">
      <t>シュッテン</t>
    </rPh>
    <rPh sb="17" eb="19">
      <t>セイヒン</t>
    </rPh>
    <rPh sb="29" eb="31">
      <t>セイサク</t>
    </rPh>
    <rPh sb="32" eb="34">
      <t>カイジョウ</t>
    </rPh>
    <rPh sb="35" eb="37">
      <t>ハイフ</t>
    </rPh>
    <rPh sb="43" eb="46">
      <t>ライジョウシャ</t>
    </rPh>
    <rPh sb="52" eb="54">
      <t>ユウドウ</t>
    </rPh>
    <rPh sb="69" eb="71">
      <t>ジッシ</t>
    </rPh>
    <phoneticPr fontId="1"/>
  </si>
  <si>
    <t>●●展示場（中国）</t>
    <rPh sb="2" eb="5">
      <t>テンジジョウ</t>
    </rPh>
    <rPh sb="6" eb="8">
      <t>チュウゴク</t>
    </rPh>
    <phoneticPr fontId="1"/>
  </si>
  <si>
    <t>チラシも全て配布し、HPの訪問者数も増え、＊社から見積依頼があった。チラシもHPもわかりやすいと好評であった。</t>
    <rPh sb="4" eb="5">
      <t>スベ</t>
    </rPh>
    <rPh sb="6" eb="8">
      <t>ハイフ</t>
    </rPh>
    <rPh sb="13" eb="17">
      <t>ホウモンシャスウ</t>
    </rPh>
    <rPh sb="18" eb="19">
      <t>フ</t>
    </rPh>
    <rPh sb="22" eb="23">
      <t>シャ</t>
    </rPh>
    <rPh sb="25" eb="27">
      <t>ミツモリ</t>
    </rPh>
    <rPh sb="27" eb="29">
      <t>イライ</t>
    </rPh>
    <rPh sb="48" eb="50">
      <t>コウヒョウ</t>
    </rPh>
    <phoneticPr fontId="1"/>
  </si>
  <si>
    <t>〇〇〇〇〇〇〇〇〇〇〇〇〇〇〇〇〇〇〇〇〇〇〇〇〇〇〇〇〇〇〇〇〇〇〇〇〇〇
〇〇〇〇〇〇〇〇〇〇〇〇〇〇〇〇〇〇〇〇〇〇〇〇〇〇〇〇〇〇〇〇〇〇〇〇〇</t>
    <phoneticPr fontId="1"/>
  </si>
  <si>
    <t xml:space="preserve">〇〇〇〇〇〇〇〇〇〇〇〇〇〇〇〇〇〇〇〇〇〇〇〇〇〇〇〇〇〇〇〇〇〇〇〇〇〇
〇〇〇〇〇〇〇〇〇〇〇〇〇〇〇〇〇〇〇〇〇〇〇〇〇〇〇〇〇〇〇〇〇〇〇〇〇
</t>
    <phoneticPr fontId="1"/>
  </si>
  <si>
    <t>〇〇〇〇〇〇〇〇〇〇〇〇〇〇〇〇〇〇〇〇</t>
    <phoneticPr fontId="1"/>
  </si>
  <si>
    <t>〇〇〇〇〇〇〇〇〇〇〇〇〇〇〇〇〇〇〇〇〇〇〇〇〇〇〇〇〇〇〇〇〇〇〇〇〇〇
〇〇〇〇〇〇〇〇〇〇〇〇〇〇〇〇〇〇〇〇〇〇〇〇〇〇〇〇〇〇〇〇〇〇〇〇〇
〇〇〇〇〇〇〇〇〇〇〇〇〇〇〇〇〇〇〇〇〇〇〇〇〇〇〇〇〇〇〇〇〇〇〇〇〇〇</t>
    <phoneticPr fontId="1"/>
  </si>
  <si>
    <t>株式会社●●</t>
    <rPh sb="0" eb="4">
      <t>カブシキガイシャ</t>
    </rPh>
    <phoneticPr fontId="1"/>
  </si>
  <si>
    <t>ブース装飾委託</t>
    <rPh sb="3" eb="7">
      <t>ソウショクイタク</t>
    </rPh>
    <phoneticPr fontId="1"/>
  </si>
  <si>
    <t>助成対象商品の輸送費</t>
    <rPh sb="0" eb="6">
      <t>ジョセイタイショウショウヒン</t>
    </rPh>
    <rPh sb="7" eb="10">
      <t>ユソウヒ</t>
    </rPh>
    <phoneticPr fontId="1"/>
  </si>
  <si>
    <t>出展基本料</t>
    <rPh sb="0" eb="2">
      <t>シュッテン</t>
    </rPh>
    <rPh sb="2" eb="5">
      <t>キホンリョウ</t>
    </rPh>
    <phoneticPr fontId="1"/>
  </si>
  <si>
    <t>●●プラットフォームへの出店</t>
    <rPh sb="12" eb="14">
      <t>シュッテン</t>
    </rPh>
    <phoneticPr fontId="1"/>
  </si>
  <si>
    <t>対象商品ページ作成委託</t>
    <rPh sb="0" eb="4">
      <t>タイショウショウヒン</t>
    </rPh>
    <rPh sb="7" eb="9">
      <t>サクセイ</t>
    </rPh>
    <rPh sb="9" eb="11">
      <t>イタク</t>
    </rPh>
    <phoneticPr fontId="1"/>
  </si>
  <si>
    <t>チラシ制作委託</t>
    <rPh sb="3" eb="5">
      <t>セイサク</t>
    </rPh>
    <rPh sb="5" eb="7">
      <t>イタク</t>
    </rPh>
    <phoneticPr fontId="1"/>
  </si>
  <si>
    <t>助成対象商品PR動画制作委託</t>
    <rPh sb="0" eb="6">
      <t>ジョセイタイショウショウヒン</t>
    </rPh>
    <rPh sb="8" eb="10">
      <t>ドウガ</t>
    </rPh>
    <rPh sb="10" eb="14">
      <t>セイサクイタク</t>
    </rPh>
    <phoneticPr fontId="1"/>
  </si>
  <si>
    <t>●●新聞への広告掲載</t>
    <rPh sb="2" eb="4">
      <t>シンブン</t>
    </rPh>
    <rPh sb="6" eb="8">
      <t>コウコク</t>
    </rPh>
    <rPh sb="8" eb="10">
      <t>ケイサイ</t>
    </rPh>
    <phoneticPr fontId="1"/>
  </si>
  <si>
    <t>リスティング広告</t>
    <rPh sb="6" eb="8">
      <t>コウコク</t>
    </rPh>
    <phoneticPr fontId="1"/>
  </si>
  <si>
    <t>令和４年度ゼロエミッション推進に向けた事業転換支援事業（販路拡大助成）　実績報告書</t>
    <rPh sb="0" eb="2">
      <t>レイワ</t>
    </rPh>
    <rPh sb="3" eb="5">
      <t>ネンド</t>
    </rPh>
    <rPh sb="13" eb="15">
      <t>スイシン</t>
    </rPh>
    <rPh sb="16" eb="17">
      <t>ム</t>
    </rPh>
    <rPh sb="19" eb="23">
      <t>ジギョウテンカン</t>
    </rPh>
    <rPh sb="28" eb="34">
      <t>ハンロカクダイジョセイ</t>
    </rPh>
    <rPh sb="36" eb="38">
      <t>ジッセキ</t>
    </rPh>
    <rPh sb="38" eb="41">
      <t>ホウコクショ</t>
    </rPh>
    <phoneticPr fontId="1"/>
  </si>
  <si>
    <t>助成対象経費</t>
    <rPh sb="0" eb="2">
      <t>ジョセイ</t>
    </rPh>
    <rPh sb="2" eb="4">
      <t>タイショウ</t>
    </rPh>
    <rPh sb="4" eb="6">
      <t>ケイヒ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</si>
</sst>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DBNum3][$-411]#,##0"/>
    <numFmt numFmtId="177" formatCode="[$-411]ggge&quot;年&quot;m&quot;月&quot;d&quot;日&quot;;@"/>
    <numFmt numFmtId="178" formatCode="[$-411]ge\.m\.d;@"/>
    <numFmt numFmtId="179" formatCode="#,##0&quot;名&quot;"/>
    <numFmt numFmtId="180" formatCode="#,##0_);[Red]\(#,##0\)"/>
    <numFmt numFmtId="181" formatCode="#,##0_ "/>
    <numFmt numFmtId="182" formatCode="0000"/>
    <numFmt numFmtId="183" formatCode="0&quot;種&quot;"/>
    <numFmt numFmtId="184" formatCode="0&quot;部&quot;"/>
    <numFmt numFmtId="185" formatCode="0&quot;件&quot;"/>
    <numFmt numFmtId="186" formatCode="0&quot;分&quot;"/>
  </numFmts>
  <fonts count="80" x14ac:knownFonts="1">
    <font>
      <sz val="11"/>
      <color theme="1"/>
      <name val="游ゴシック"/>
      <family val="2"/>
      <charset val="128"/>
      <scheme val="minor"/>
    </font>
    <font>
      <sz val="6"/>
      <name val="游ゴシック"/>
      <family val="2"/>
      <charset val="128"/>
      <scheme val="minor"/>
    </font>
    <font>
      <sz val="11"/>
      <color theme="8"/>
      <name val="游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11"/>
      <color theme="1"/>
      <name val="游明朝"/>
      <family val="1"/>
      <charset val="128"/>
    </font>
    <font>
      <sz val="10"/>
      <color theme="1"/>
      <name val="游明朝"/>
      <family val="1"/>
      <charset val="128"/>
    </font>
    <font>
      <sz val="10.5"/>
      <name val="游明朝"/>
      <family val="1"/>
      <charset val="128"/>
    </font>
    <font>
      <sz val="9"/>
      <color theme="1"/>
      <name val="游明朝"/>
      <family val="1"/>
      <charset val="128"/>
    </font>
    <font>
      <b/>
      <sz val="14"/>
      <name val="游明朝"/>
      <family val="1"/>
      <charset val="128"/>
    </font>
    <font>
      <b/>
      <sz val="11"/>
      <name val="游ゴシック"/>
      <family val="3"/>
      <charset val="128"/>
      <scheme val="minor"/>
    </font>
    <font>
      <sz val="9"/>
      <color theme="1"/>
      <name val="游ゴシック"/>
      <family val="3"/>
      <charset val="128"/>
      <scheme val="minor"/>
    </font>
    <font>
      <sz val="10.5"/>
      <color theme="1"/>
      <name val="游明朝"/>
      <family val="1"/>
      <charset val="128"/>
    </font>
    <font>
      <b/>
      <sz val="10.5"/>
      <name val="游明朝"/>
      <family val="1"/>
      <charset val="128"/>
    </font>
    <font>
      <b/>
      <sz val="14"/>
      <color theme="1"/>
      <name val="游明朝"/>
      <family val="1"/>
      <charset val="128"/>
    </font>
    <font>
      <sz val="11"/>
      <name val="游ゴシック"/>
      <family val="2"/>
      <charset val="128"/>
      <scheme val="minor"/>
    </font>
    <font>
      <b/>
      <sz val="9"/>
      <name val="游ゴシック"/>
      <family val="3"/>
      <charset val="128"/>
      <scheme val="minor"/>
    </font>
    <font>
      <b/>
      <sz val="11"/>
      <color theme="1"/>
      <name val="游明朝"/>
      <family val="1"/>
      <charset val="128"/>
    </font>
    <font>
      <b/>
      <sz val="11"/>
      <color theme="8"/>
      <name val="游明朝"/>
      <family val="1"/>
      <charset val="128"/>
    </font>
    <font>
      <b/>
      <sz val="9"/>
      <color theme="8"/>
      <name val="游明朝"/>
      <family val="1"/>
      <charset val="128"/>
    </font>
    <font>
      <b/>
      <sz val="9"/>
      <color theme="1"/>
      <name val="游ゴシック"/>
      <family val="3"/>
      <charset val="128"/>
      <scheme val="minor"/>
    </font>
    <font>
      <sz val="9"/>
      <color theme="1"/>
      <name val="游ゴシック"/>
      <family val="2"/>
      <charset val="128"/>
      <scheme val="minor"/>
    </font>
    <font>
      <b/>
      <sz val="6"/>
      <color theme="1"/>
      <name val="游ゴシック"/>
      <family val="3"/>
      <charset val="128"/>
      <scheme val="minor"/>
    </font>
    <font>
      <sz val="8"/>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sz val="11"/>
      <color rgb="FFFF0000"/>
      <name val="游明朝 Regular"/>
      <family val="1"/>
      <charset val="128"/>
    </font>
    <font>
      <b/>
      <sz val="10.5"/>
      <color rgb="FFFF0000"/>
      <name val="游明朝"/>
      <family val="1"/>
      <charset val="128"/>
    </font>
    <font>
      <sz val="9"/>
      <color theme="1"/>
      <name val="游ゴシック"/>
      <family val="3"/>
      <charset val="128"/>
    </font>
    <font>
      <b/>
      <sz val="11"/>
      <color rgb="FFFF0000"/>
      <name val="游明朝"/>
      <family val="1"/>
      <charset val="128"/>
    </font>
    <font>
      <b/>
      <sz val="12"/>
      <color theme="1"/>
      <name val="游ゴシック"/>
      <family val="3"/>
      <charset val="128"/>
      <scheme val="minor"/>
    </font>
    <font>
      <b/>
      <sz val="12"/>
      <name val="游ゴシック"/>
      <family val="3"/>
      <charset val="128"/>
      <scheme val="minor"/>
    </font>
    <font>
      <sz val="11"/>
      <name val="游ゴシック Light"/>
      <family val="3"/>
      <charset val="128"/>
      <scheme val="major"/>
    </font>
    <font>
      <sz val="10"/>
      <color theme="1"/>
      <name val="游ゴシック"/>
      <family val="2"/>
      <charset val="128"/>
      <scheme val="minor"/>
    </font>
    <font>
      <sz val="11"/>
      <name val="游ゴシック"/>
      <family val="3"/>
      <charset val="128"/>
      <scheme val="minor"/>
    </font>
    <font>
      <sz val="10"/>
      <name val="游ゴシック"/>
      <family val="3"/>
      <charset val="128"/>
      <scheme val="minor"/>
    </font>
    <font>
      <sz val="10"/>
      <name val="游ゴシック"/>
      <family val="2"/>
      <charset val="128"/>
      <scheme val="minor"/>
    </font>
    <font>
      <sz val="11"/>
      <color theme="1"/>
      <name val="游ゴシック"/>
      <family val="3"/>
      <charset val="128"/>
      <scheme val="minor"/>
    </font>
    <font>
      <u/>
      <sz val="11"/>
      <color theme="10"/>
      <name val="游ゴシック"/>
      <family val="2"/>
      <charset val="128"/>
      <scheme val="minor"/>
    </font>
    <font>
      <sz val="11"/>
      <name val="游明朝"/>
      <family val="1"/>
      <charset val="128"/>
    </font>
    <font>
      <sz val="10.5"/>
      <name val="游明朝 Regular"/>
      <family val="1"/>
      <charset val="128"/>
    </font>
    <font>
      <sz val="10.5"/>
      <name val="游ゴシック Medium"/>
      <family val="3"/>
      <charset val="128"/>
    </font>
    <font>
      <sz val="11"/>
      <name val="游ゴシック Medium"/>
      <family val="3"/>
      <charset val="128"/>
    </font>
    <font>
      <b/>
      <sz val="12"/>
      <name val="游ゴシック Medium"/>
      <family val="3"/>
      <charset val="128"/>
    </font>
    <font>
      <b/>
      <sz val="12"/>
      <color theme="1"/>
      <name val="游ゴシック Medium"/>
      <family val="3"/>
      <charset val="128"/>
    </font>
    <font>
      <sz val="10.5"/>
      <color theme="1"/>
      <name val="游ゴシック Medium"/>
      <family val="3"/>
      <charset val="128"/>
    </font>
    <font>
      <sz val="10"/>
      <color theme="1"/>
      <name val="游ゴシック"/>
      <family val="3"/>
      <charset val="128"/>
    </font>
    <font>
      <b/>
      <sz val="11"/>
      <color theme="1"/>
      <name val="游ゴシック Medium"/>
      <family val="3"/>
      <charset val="128"/>
    </font>
    <font>
      <sz val="9"/>
      <color theme="1"/>
      <name val="Verdana"/>
      <family val="2"/>
    </font>
    <font>
      <b/>
      <sz val="9"/>
      <color theme="1"/>
      <name val="游ゴシック"/>
      <family val="2"/>
      <charset val="128"/>
      <scheme val="minor"/>
    </font>
    <font>
      <b/>
      <sz val="9"/>
      <color theme="1"/>
      <name val="游明朝"/>
      <family val="1"/>
      <charset val="128"/>
    </font>
    <font>
      <sz val="6"/>
      <color theme="1"/>
      <name val="游ゴシック"/>
      <family val="3"/>
      <charset val="128"/>
      <scheme val="minor"/>
    </font>
    <font>
      <b/>
      <sz val="11"/>
      <color theme="1"/>
      <name val="游ゴシック"/>
      <family val="3"/>
      <charset val="128"/>
      <scheme val="minor"/>
    </font>
    <font>
      <sz val="8"/>
      <color theme="1"/>
      <name val="游明朝"/>
      <family val="1"/>
      <charset val="128"/>
    </font>
    <font>
      <b/>
      <sz val="8"/>
      <color theme="1"/>
      <name val="游ゴシック"/>
      <family val="3"/>
      <charset val="128"/>
      <scheme val="minor"/>
    </font>
    <font>
      <sz val="11"/>
      <color theme="1"/>
      <name val="游ゴシック Medium"/>
      <family val="3"/>
      <charset val="128"/>
    </font>
    <font>
      <sz val="10"/>
      <color theme="1"/>
      <name val="Verdana"/>
      <family val="2"/>
    </font>
    <font>
      <b/>
      <sz val="10"/>
      <color theme="1"/>
      <name val="Verdana"/>
      <family val="2"/>
    </font>
    <font>
      <sz val="11"/>
      <color rgb="FFFF0000"/>
      <name val="游明朝"/>
      <family val="1"/>
      <charset val="128"/>
    </font>
    <font>
      <sz val="9"/>
      <name val="游ゴシック"/>
      <family val="3"/>
      <charset val="128"/>
      <scheme val="minor"/>
    </font>
    <font>
      <b/>
      <sz val="10"/>
      <color theme="1"/>
      <name val="游ゴシック"/>
      <family val="3"/>
      <charset val="128"/>
    </font>
    <font>
      <sz val="9"/>
      <color theme="1"/>
      <name val="游ゴシック Medium"/>
      <family val="3"/>
      <charset val="128"/>
    </font>
    <font>
      <sz val="8"/>
      <name val="游ゴシック"/>
      <family val="2"/>
      <charset val="128"/>
      <scheme val="minor"/>
    </font>
    <font>
      <sz val="8"/>
      <name val="游ゴシック"/>
      <family val="3"/>
      <charset val="128"/>
      <scheme val="minor"/>
    </font>
    <font>
      <sz val="11"/>
      <color theme="0"/>
      <name val="游明朝"/>
      <family val="1"/>
      <charset val="128"/>
    </font>
    <font>
      <sz val="9"/>
      <name val="游ゴシック"/>
      <family val="2"/>
      <charset val="128"/>
      <scheme val="minor"/>
    </font>
    <font>
      <sz val="10.5"/>
      <color rgb="FF0070C0"/>
      <name val="游明朝"/>
      <family val="1"/>
      <charset val="128"/>
    </font>
    <font>
      <sz val="11"/>
      <color rgb="FF0070C0"/>
      <name val="游明朝"/>
      <family val="1"/>
      <charset val="128"/>
    </font>
    <font>
      <sz val="10"/>
      <color rgb="FF0070C0"/>
      <name val="游明朝"/>
      <family val="1"/>
      <charset val="128"/>
    </font>
    <font>
      <b/>
      <sz val="9"/>
      <color rgb="FF0070C0"/>
      <name val="游明朝"/>
      <family val="1"/>
      <charset val="128"/>
    </font>
    <font>
      <sz val="9"/>
      <color rgb="FF0070C0"/>
      <name val="游明朝"/>
      <family val="1"/>
      <charset val="128"/>
    </font>
    <font>
      <sz val="9"/>
      <color rgb="FF0070C0"/>
      <name val="ＭＳ Ｐゴシック"/>
      <family val="3"/>
      <charset val="128"/>
    </font>
    <font>
      <sz val="9"/>
      <color rgb="FF0070C0"/>
      <name val="游ゴシック"/>
      <family val="3"/>
      <charset val="128"/>
      <scheme val="minor"/>
    </font>
    <font>
      <sz val="9"/>
      <color rgb="FF0070C0"/>
      <name val="Verdana"/>
      <family val="2"/>
    </font>
    <font>
      <u/>
      <sz val="11"/>
      <color rgb="FF0070C0"/>
      <name val="游ゴシック"/>
      <family val="2"/>
      <charset val="128"/>
      <scheme val="minor"/>
    </font>
    <font>
      <sz val="10"/>
      <color rgb="FF0070C0"/>
      <name val="Verdana"/>
      <family val="2"/>
    </font>
    <font>
      <sz val="8"/>
      <color rgb="FF0070C0"/>
      <name val="游明朝"/>
      <family val="1"/>
      <charset val="128"/>
    </font>
  </fonts>
  <fills count="10">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E7"/>
        <bgColor indexed="64"/>
      </patternFill>
    </fill>
    <fill>
      <patternFill patternType="solid">
        <fgColor rgb="FFFFFFDD"/>
        <bgColor indexed="64"/>
      </patternFill>
    </fill>
    <fill>
      <patternFill patternType="solid">
        <fgColor rgb="FFFFFFEB"/>
        <bgColor indexed="64"/>
      </patternFill>
    </fill>
    <fill>
      <patternFill patternType="solid">
        <fgColor theme="0"/>
        <bgColor indexed="64"/>
      </patternFill>
    </fill>
    <fill>
      <patternFill patternType="solid">
        <fgColor rgb="FFF2F2F2"/>
        <bgColor indexed="64"/>
      </patternFill>
    </fill>
  </fills>
  <borders count="52">
    <border>
      <left/>
      <right/>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bottom style="thin">
        <color indexed="64"/>
      </bottom>
      <diagonal/>
    </border>
    <border>
      <left/>
      <right/>
      <top/>
      <bottom style="hair">
        <color indexed="64"/>
      </bottom>
      <diagonal/>
    </border>
    <border>
      <left/>
      <right/>
      <top style="thin">
        <color indexed="64"/>
      </top>
      <bottom style="hair">
        <color indexed="64"/>
      </bottom>
      <diagonal/>
    </border>
    <border>
      <left style="hair">
        <color indexed="64"/>
      </left>
      <right/>
      <top/>
      <bottom/>
      <diagonal/>
    </border>
    <border>
      <left/>
      <right/>
      <top style="hair">
        <color indexed="64"/>
      </top>
      <bottom style="hair">
        <color indexed="64"/>
      </bottom>
      <diagonal/>
    </border>
    <border>
      <left/>
      <right/>
      <top style="hair">
        <color auto="1"/>
      </top>
      <bottom/>
      <diagonal/>
    </border>
    <border>
      <left style="hair">
        <color indexed="64"/>
      </left>
      <right/>
      <top style="hair">
        <color indexed="64"/>
      </top>
      <bottom/>
      <diagonal/>
    </border>
    <border>
      <left style="hair">
        <color indexed="64"/>
      </left>
      <right style="thin">
        <color indexed="64"/>
      </right>
      <top style="hair">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left/>
      <right style="thin">
        <color indexed="64"/>
      </right>
      <top style="hair">
        <color indexed="64"/>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diagonalUp="1">
      <left style="thin">
        <color indexed="64"/>
      </left>
      <right/>
      <top style="thin">
        <color indexed="64"/>
      </top>
      <bottom style="hair">
        <color indexed="64"/>
      </bottom>
      <diagonal style="hair">
        <color indexed="64"/>
      </diagonal>
    </border>
    <border diagonalUp="1">
      <left/>
      <right style="hair">
        <color indexed="64"/>
      </right>
      <top style="thin">
        <color indexed="64"/>
      </top>
      <bottom style="hair">
        <color indexed="64"/>
      </bottom>
      <diagonal style="hair">
        <color indexed="64"/>
      </diagonal>
    </border>
  </borders>
  <cellStyleXfs count="6">
    <xf numFmtId="0" fontId="0" fillId="0" borderId="0">
      <alignment vertical="center"/>
    </xf>
    <xf numFmtId="38" fontId="3" fillId="0" borderId="0" applyFont="0" applyFill="0" applyBorder="0" applyAlignment="0" applyProtection="0">
      <alignment vertical="center"/>
    </xf>
    <xf numFmtId="0" fontId="4" fillId="0" borderId="0"/>
    <xf numFmtId="0" fontId="6" fillId="0" borderId="0"/>
    <xf numFmtId="0" fontId="41" fillId="0" borderId="0" applyNumberFormat="0" applyFill="0" applyBorder="0" applyAlignment="0" applyProtection="0">
      <alignment vertical="center"/>
    </xf>
    <xf numFmtId="0" fontId="4" fillId="0" borderId="0">
      <alignment vertical="center"/>
    </xf>
  </cellStyleXfs>
  <cellXfs count="520">
    <xf numFmtId="0" fontId="0" fillId="0" borderId="0" xfId="0">
      <alignment vertical="center"/>
    </xf>
    <xf numFmtId="0" fontId="7" fillId="0" borderId="0" xfId="0" applyFont="1">
      <alignment vertical="center"/>
    </xf>
    <xf numFmtId="0" fontId="7" fillId="0" borderId="0" xfId="0" applyFont="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14" fillId="0" borderId="0" xfId="0" applyFont="1">
      <alignment vertical="center"/>
    </xf>
    <xf numFmtId="0" fontId="14" fillId="0" borderId="0" xfId="0" applyFont="1" applyAlignment="1">
      <alignment horizontal="center" vertical="center"/>
    </xf>
    <xf numFmtId="0" fontId="14" fillId="8" borderId="0" xfId="0" applyFont="1" applyFill="1">
      <alignment vertical="center"/>
    </xf>
    <xf numFmtId="0" fontId="14" fillId="8" borderId="0" xfId="0" applyFont="1" applyFill="1" applyAlignment="1">
      <alignment horizontal="center" vertical="center"/>
    </xf>
    <xf numFmtId="0" fontId="14" fillId="8" borderId="0" xfId="0" applyFont="1" applyFill="1" applyBorder="1" applyAlignment="1">
      <alignment horizontal="left" vertical="top"/>
    </xf>
    <xf numFmtId="0" fontId="7" fillId="8" borderId="0" xfId="0" applyFont="1" applyFill="1">
      <alignment vertical="center"/>
    </xf>
    <xf numFmtId="0" fontId="21" fillId="8" borderId="0" xfId="0" applyFont="1" applyFill="1" applyAlignment="1">
      <alignment horizontal="center" vertical="center"/>
    </xf>
    <xf numFmtId="14" fontId="20" fillId="8" borderId="0" xfId="0" applyNumberFormat="1" applyFont="1" applyFill="1" applyAlignment="1">
      <alignment horizontal="center" vertical="center"/>
    </xf>
    <xf numFmtId="0" fontId="19" fillId="8" borderId="0" xfId="0" applyFont="1" applyFill="1">
      <alignment vertical="center"/>
    </xf>
    <xf numFmtId="0" fontId="14" fillId="8" borderId="0" xfId="0" applyFont="1" applyFill="1" applyAlignment="1">
      <alignment horizontal="left" vertical="center"/>
    </xf>
    <xf numFmtId="0" fontId="8" fillId="8" borderId="0" xfId="0" applyFont="1" applyFill="1" applyBorder="1" applyAlignment="1">
      <alignment vertical="center" shrinkToFit="1"/>
    </xf>
    <xf numFmtId="0" fontId="14" fillId="8" borderId="0" xfId="0" applyFont="1" applyFill="1" applyAlignment="1">
      <alignment horizontal="left" vertical="center"/>
    </xf>
    <xf numFmtId="0" fontId="14" fillId="8" borderId="0" xfId="0" applyFont="1" applyFill="1" applyBorder="1" applyAlignment="1">
      <alignment vertical="center"/>
    </xf>
    <xf numFmtId="0" fontId="14" fillId="0" borderId="0" xfId="0" applyFont="1" applyBorder="1">
      <alignment vertical="center"/>
    </xf>
    <xf numFmtId="0" fontId="48" fillId="0" borderId="0" xfId="0" applyFont="1">
      <alignment vertical="center"/>
    </xf>
    <xf numFmtId="0" fontId="48" fillId="8" borderId="0" xfId="0" applyFont="1" applyFill="1" applyBorder="1" applyAlignment="1">
      <alignment vertical="center"/>
    </xf>
    <xf numFmtId="0" fontId="14" fillId="8" borderId="0" xfId="0" applyFont="1" applyFill="1" applyBorder="1" applyAlignment="1">
      <alignment horizontal="left" vertical="center"/>
    </xf>
    <xf numFmtId="0" fontId="14" fillId="8" borderId="0" xfId="0" applyFont="1" applyFill="1" applyAlignment="1">
      <alignment horizontal="left" vertical="center"/>
    </xf>
    <xf numFmtId="0" fontId="25" fillId="2" borderId="2" xfId="0" applyFont="1" applyFill="1" applyBorder="1" applyAlignment="1">
      <alignment horizontal="center" vertical="center"/>
    </xf>
    <xf numFmtId="181" fontId="51" fillId="5" borderId="2" xfId="0" applyNumberFormat="1" applyFont="1" applyFill="1" applyBorder="1" applyAlignment="1" applyProtection="1">
      <alignment horizontal="right" vertical="center" wrapText="1"/>
      <protection locked="0"/>
    </xf>
    <xf numFmtId="0" fontId="14" fillId="8" borderId="0" xfId="0" applyFont="1" applyFill="1" applyBorder="1" applyAlignment="1">
      <alignment horizontal="right" vertical="center"/>
    </xf>
    <xf numFmtId="0" fontId="19" fillId="8" borderId="0" xfId="0" applyFont="1" applyFill="1" applyBorder="1" applyAlignment="1">
      <alignment horizontal="center" vertical="center"/>
    </xf>
    <xf numFmtId="0" fontId="2" fillId="8" borderId="0" xfId="0" applyFont="1" applyFill="1" applyBorder="1" applyAlignment="1">
      <alignment horizontal="center" vertical="center"/>
    </xf>
    <xf numFmtId="0" fontId="20" fillId="8" borderId="0" xfId="0" applyFont="1" applyFill="1" applyBorder="1" applyAlignment="1">
      <alignment horizontal="center" vertical="center"/>
    </xf>
    <xf numFmtId="0" fontId="24" fillId="3" borderId="2" xfId="0" applyFont="1" applyFill="1" applyBorder="1" applyAlignment="1">
      <alignment horizontal="center" vertical="center" wrapText="1"/>
    </xf>
    <xf numFmtId="0" fontId="25" fillId="3" borderId="2" xfId="0" applyFont="1" applyFill="1" applyBorder="1" applyAlignment="1">
      <alignment horizontal="center" vertical="center"/>
    </xf>
    <xf numFmtId="0" fontId="25" fillId="3" borderId="2" xfId="0" applyFont="1" applyFill="1" applyBorder="1" applyAlignment="1">
      <alignment horizontal="center" vertical="center" wrapText="1"/>
    </xf>
    <xf numFmtId="0" fontId="40" fillId="0" borderId="22" xfId="0" applyFont="1" applyBorder="1">
      <alignment vertical="center"/>
    </xf>
    <xf numFmtId="0" fontId="10" fillId="8" borderId="18" xfId="0" applyFont="1" applyFill="1" applyBorder="1" applyAlignment="1">
      <alignment horizontal="center" vertical="center"/>
    </xf>
    <xf numFmtId="38" fontId="51" fillId="5" borderId="2" xfId="0" applyNumberFormat="1" applyFont="1" applyFill="1" applyBorder="1" applyAlignment="1" applyProtection="1">
      <alignment horizontal="right" shrinkToFit="1"/>
      <protection locked="0"/>
    </xf>
    <xf numFmtId="3" fontId="51" fillId="0" borderId="2" xfId="0" applyNumberFormat="1" applyFont="1" applyFill="1" applyBorder="1" applyAlignment="1">
      <alignment horizontal="right" shrinkToFit="1"/>
    </xf>
    <xf numFmtId="178" fontId="51" fillId="5" borderId="2" xfId="0" applyNumberFormat="1" applyFont="1" applyFill="1" applyBorder="1" applyAlignment="1" applyProtection="1">
      <alignment horizontal="right"/>
      <protection locked="0"/>
    </xf>
    <xf numFmtId="0" fontId="7" fillId="0" borderId="22" xfId="0" applyFont="1" applyBorder="1" applyAlignment="1"/>
    <xf numFmtId="0" fontId="25" fillId="2" borderId="2" xfId="0" applyFont="1" applyFill="1" applyBorder="1" applyAlignment="1">
      <alignment horizontal="center" vertical="center" wrapText="1"/>
    </xf>
    <xf numFmtId="0" fontId="24" fillId="2" borderId="2" xfId="0" applyFont="1" applyFill="1" applyBorder="1" applyAlignment="1">
      <alignment horizontal="center" vertical="center" wrapText="1"/>
    </xf>
    <xf numFmtId="178" fontId="51" fillId="5" borderId="9" xfId="0" applyNumberFormat="1" applyFont="1" applyFill="1" applyBorder="1" applyAlignment="1" applyProtection="1">
      <alignment horizontal="right"/>
      <protection locked="0"/>
    </xf>
    <xf numFmtId="178" fontId="51" fillId="5" borderId="5" xfId="0" applyNumberFormat="1" applyFont="1" applyFill="1" applyBorder="1" applyAlignment="1" applyProtection="1">
      <alignment horizontal="right"/>
      <protection locked="0"/>
    </xf>
    <xf numFmtId="0" fontId="40" fillId="0" borderId="18" xfId="0" applyFont="1" applyBorder="1" applyAlignment="1">
      <alignment horizontal="center"/>
    </xf>
    <xf numFmtId="0" fontId="7" fillId="0" borderId="0" xfId="0" applyFont="1" applyBorder="1">
      <alignment vertical="center"/>
    </xf>
    <xf numFmtId="38" fontId="51" fillId="0" borderId="2" xfId="1" applyFont="1" applyFill="1" applyBorder="1" applyAlignment="1">
      <alignment shrinkToFit="1"/>
    </xf>
    <xf numFmtId="38" fontId="51" fillId="0" borderId="2" xfId="1" applyFont="1" applyFill="1" applyBorder="1" applyAlignment="1">
      <alignment horizontal="right" shrinkToFit="1"/>
    </xf>
    <xf numFmtId="38" fontId="51" fillId="0" borderId="1" xfId="1" applyFont="1" applyFill="1" applyBorder="1" applyAlignment="1">
      <alignment horizontal="right" shrinkToFit="1"/>
    </xf>
    <xf numFmtId="38" fontId="51" fillId="0" borderId="40" xfId="1" applyFont="1" applyFill="1" applyBorder="1" applyAlignment="1">
      <alignment shrinkToFit="1"/>
    </xf>
    <xf numFmtId="38" fontId="51" fillId="0" borderId="40" xfId="1" applyFont="1" applyFill="1" applyBorder="1" applyAlignment="1">
      <alignment horizontal="right" shrinkToFit="1"/>
    </xf>
    <xf numFmtId="38" fontId="51" fillId="0" borderId="41" xfId="1" applyFont="1" applyFill="1" applyBorder="1" applyAlignment="1">
      <alignment horizontal="right" vertical="center" shrinkToFit="1"/>
    </xf>
    <xf numFmtId="0" fontId="25" fillId="3" borderId="2" xfId="0" applyFont="1" applyFill="1" applyBorder="1" applyAlignment="1">
      <alignment horizontal="center" vertical="center"/>
    </xf>
    <xf numFmtId="0" fontId="25" fillId="2" borderId="2" xfId="0" applyFont="1" applyFill="1" applyBorder="1" applyAlignment="1">
      <alignment horizontal="center" vertical="center"/>
    </xf>
    <xf numFmtId="38" fontId="51" fillId="0" borderId="4" xfId="1" applyFont="1" applyFill="1" applyBorder="1" applyAlignment="1">
      <alignment shrinkToFit="1"/>
    </xf>
    <xf numFmtId="38" fontId="51" fillId="0" borderId="4" xfId="1" applyFont="1" applyFill="1" applyBorder="1" applyAlignment="1">
      <alignment horizontal="right" shrinkToFit="1"/>
    </xf>
    <xf numFmtId="38" fontId="7" fillId="0" borderId="0" xfId="0" applyNumberFormat="1" applyFont="1">
      <alignment vertical="center"/>
    </xf>
    <xf numFmtId="0" fontId="13" fillId="5" borderId="41" xfId="0" applyFont="1" applyFill="1" applyBorder="1" applyAlignment="1" applyProtection="1">
      <alignment vertical="center" shrinkToFit="1"/>
      <protection locked="0"/>
    </xf>
    <xf numFmtId="0" fontId="14" fillId="8" borderId="0" xfId="0" applyFont="1" applyFill="1" applyAlignment="1" applyProtection="1">
      <alignment vertical="center"/>
    </xf>
    <xf numFmtId="0" fontId="0" fillId="0" borderId="0" xfId="0" applyAlignment="1" applyProtection="1">
      <alignment horizontal="center" vertical="center"/>
    </xf>
    <xf numFmtId="0" fontId="30" fillId="0" borderId="0" xfId="0" applyFont="1" applyAlignment="1" applyProtection="1">
      <alignment vertical="center"/>
    </xf>
    <xf numFmtId="0" fontId="30" fillId="0" borderId="0" xfId="0" applyFont="1" applyAlignment="1" applyProtection="1">
      <alignment horizontal="right" vertical="center"/>
    </xf>
    <xf numFmtId="0" fontId="17" fillId="0" borderId="0" xfId="0" applyFont="1" applyFill="1" applyProtection="1">
      <alignment vertical="center"/>
    </xf>
    <xf numFmtId="0" fontId="0" fillId="0" borderId="0" xfId="0" applyProtection="1">
      <alignment vertical="center"/>
    </xf>
    <xf numFmtId="0" fontId="48" fillId="8" borderId="0" xfId="0" applyFont="1" applyFill="1" applyAlignment="1" applyProtection="1">
      <alignment horizontal="left" vertical="center"/>
    </xf>
    <xf numFmtId="0" fontId="14" fillId="8" borderId="0" xfId="0" applyFont="1" applyFill="1" applyAlignment="1" applyProtection="1">
      <alignment horizontal="left" vertical="center"/>
    </xf>
    <xf numFmtId="0" fontId="9" fillId="0" borderId="0" xfId="0" applyFont="1" applyAlignment="1" applyProtection="1">
      <alignment horizontal="right" vertical="center"/>
    </xf>
    <xf numFmtId="0" fontId="13" fillId="4" borderId="40" xfId="0" applyFont="1" applyFill="1" applyBorder="1" applyAlignment="1" applyProtection="1">
      <alignment horizontal="center" vertical="center" shrinkToFit="1"/>
    </xf>
    <xf numFmtId="0" fontId="13" fillId="4" borderId="2" xfId="0" applyFont="1" applyFill="1" applyBorder="1" applyAlignment="1" applyProtection="1">
      <alignment horizontal="center" vertical="center" shrinkToFit="1"/>
    </xf>
    <xf numFmtId="0" fontId="8" fillId="0" borderId="18" xfId="0" applyFont="1" applyFill="1" applyBorder="1" applyAlignment="1" applyProtection="1">
      <alignment horizontal="center" vertical="center" shrinkToFit="1"/>
    </xf>
    <xf numFmtId="0" fontId="13" fillId="4" borderId="2" xfId="0" applyFont="1" applyFill="1" applyBorder="1" applyAlignment="1" applyProtection="1">
      <alignment horizontal="center" vertical="center" wrapText="1" shrinkToFit="1"/>
    </xf>
    <xf numFmtId="179" fontId="31" fillId="0" borderId="2" xfId="0" applyNumberFormat="1" applyFont="1" applyFill="1" applyBorder="1" applyAlignment="1" applyProtection="1">
      <alignment horizontal="center" vertical="center" wrapText="1"/>
    </xf>
    <xf numFmtId="179" fontId="31" fillId="0" borderId="1" xfId="0" applyNumberFormat="1" applyFont="1" applyFill="1" applyBorder="1" applyAlignment="1" applyProtection="1">
      <alignment horizontal="center" vertical="center" wrapText="1"/>
    </xf>
    <xf numFmtId="0" fontId="0" fillId="0" borderId="0" xfId="0" applyBorder="1" applyProtection="1">
      <alignment vertical="center"/>
    </xf>
    <xf numFmtId="0" fontId="9" fillId="8" borderId="0" xfId="2" applyFont="1" applyFill="1" applyProtection="1"/>
    <xf numFmtId="0" fontId="9" fillId="0" borderId="0" xfId="2" applyFont="1" applyFill="1" applyProtection="1"/>
    <xf numFmtId="0" fontId="42" fillId="8" borderId="0" xfId="2" applyFont="1" applyFill="1" applyProtection="1"/>
    <xf numFmtId="0" fontId="42" fillId="8" borderId="0" xfId="2" applyFont="1" applyFill="1" applyAlignment="1" applyProtection="1">
      <alignment horizontal="right" vertical="center"/>
    </xf>
    <xf numFmtId="0" fontId="42" fillId="8" borderId="0" xfId="2" applyFont="1" applyFill="1" applyAlignment="1" applyProtection="1">
      <alignment vertical="center"/>
    </xf>
    <xf numFmtId="0" fontId="9" fillId="0" borderId="0" xfId="2" applyFont="1" applyFill="1" applyAlignment="1" applyProtection="1">
      <alignment vertical="center"/>
    </xf>
    <xf numFmtId="0" fontId="42" fillId="8" borderId="0" xfId="2" applyFont="1" applyFill="1" applyAlignment="1" applyProtection="1">
      <alignment horizontal="distributed" vertical="center" shrinkToFit="1"/>
    </xf>
    <xf numFmtId="0" fontId="42" fillId="8" borderId="0" xfId="2" applyFont="1" applyFill="1" applyAlignment="1" applyProtection="1">
      <alignment vertical="top"/>
    </xf>
    <xf numFmtId="0" fontId="42" fillId="0" borderId="0" xfId="2" applyFont="1" applyFill="1" applyAlignment="1" applyProtection="1">
      <alignment vertical="center"/>
    </xf>
    <xf numFmtId="0" fontId="42" fillId="0" borderId="0" xfId="2" applyFont="1" applyFill="1" applyAlignment="1" applyProtection="1">
      <alignment vertical="center" shrinkToFit="1"/>
    </xf>
    <xf numFmtId="0" fontId="42" fillId="8" borderId="0" xfId="2" applyFont="1" applyFill="1" applyAlignment="1" applyProtection="1">
      <alignment horizontal="distributed" vertical="center"/>
    </xf>
    <xf numFmtId="0" fontId="61" fillId="0" borderId="0" xfId="2" applyFont="1" applyFill="1" applyAlignment="1" applyProtection="1">
      <alignment vertical="center"/>
    </xf>
    <xf numFmtId="0" fontId="42" fillId="0" borderId="0" xfId="2" applyFont="1" applyFill="1" applyAlignment="1" applyProtection="1">
      <alignment horizontal="center" vertical="center"/>
    </xf>
    <xf numFmtId="0" fontId="42" fillId="8" borderId="0" xfId="2" applyFont="1" applyFill="1" applyAlignment="1" applyProtection="1"/>
    <xf numFmtId="0" fontId="42" fillId="0" borderId="0" xfId="2" applyFont="1" applyFill="1" applyProtection="1"/>
    <xf numFmtId="0" fontId="9" fillId="0" borderId="0" xfId="2" applyFont="1" applyFill="1" applyAlignment="1" applyProtection="1"/>
    <xf numFmtId="0" fontId="42" fillId="8" borderId="0" xfId="2" applyFont="1" applyFill="1" applyAlignment="1" applyProtection="1">
      <alignment horizontal="left"/>
    </xf>
    <xf numFmtId="0" fontId="9" fillId="0" borderId="0" xfId="0" applyFont="1" applyFill="1" applyAlignment="1" applyProtection="1">
      <alignment horizontal="left" vertical="center"/>
    </xf>
    <xf numFmtId="0" fontId="9" fillId="0" borderId="0" xfId="0" applyFont="1" applyFill="1" applyAlignment="1" applyProtection="1">
      <alignment vertical="center"/>
    </xf>
    <xf numFmtId="49" fontId="45" fillId="8" borderId="0" xfId="2" quotePrefix="1" applyNumberFormat="1" applyFont="1" applyFill="1" applyAlignment="1" applyProtection="1"/>
    <xf numFmtId="49" fontId="42" fillId="8" borderId="0" xfId="2" applyNumberFormat="1" applyFont="1" applyFill="1" applyAlignment="1" applyProtection="1"/>
    <xf numFmtId="176" fontId="42" fillId="8" borderId="0" xfId="2" applyNumberFormat="1" applyFont="1" applyFill="1" applyBorder="1" applyAlignment="1" applyProtection="1"/>
    <xf numFmtId="0" fontId="45" fillId="8" borderId="0" xfId="2" quotePrefix="1" applyNumberFormat="1" applyFont="1" applyFill="1" applyAlignment="1" applyProtection="1"/>
    <xf numFmtId="0" fontId="42" fillId="8" borderId="0" xfId="2" applyFont="1" applyFill="1" applyBorder="1" applyAlignment="1" applyProtection="1">
      <alignment vertical="center"/>
    </xf>
    <xf numFmtId="0" fontId="45" fillId="8" borderId="0" xfId="2" quotePrefix="1" applyFont="1" applyFill="1" applyBorder="1" applyAlignment="1" applyProtection="1">
      <alignment vertical="center"/>
    </xf>
    <xf numFmtId="0" fontId="45" fillId="0" borderId="0" xfId="2" quotePrefix="1" applyFont="1" applyFill="1" applyProtection="1"/>
    <xf numFmtId="49" fontId="43" fillId="0" borderId="0" xfId="0" applyNumberFormat="1" applyFont="1" applyAlignment="1" applyProtection="1">
      <alignment vertical="center"/>
    </xf>
    <xf numFmtId="0" fontId="43" fillId="0" borderId="0" xfId="0" applyFont="1" applyAlignment="1" applyProtection="1">
      <alignment vertical="center"/>
    </xf>
    <xf numFmtId="0" fontId="43" fillId="0" borderId="0" xfId="0" applyFont="1" applyAlignment="1" applyProtection="1">
      <alignment horizontal="left" vertical="center"/>
    </xf>
    <xf numFmtId="0" fontId="29" fillId="0" borderId="0" xfId="0" applyFont="1" applyAlignment="1" applyProtection="1">
      <alignment vertical="center"/>
    </xf>
    <xf numFmtId="0" fontId="14" fillId="0" borderId="0" xfId="0" applyFont="1" applyProtection="1">
      <alignment vertical="center"/>
    </xf>
    <xf numFmtId="0" fontId="14" fillId="8" borderId="0" xfId="0" applyFont="1" applyFill="1" applyProtection="1">
      <alignment vertical="center"/>
    </xf>
    <xf numFmtId="0" fontId="14" fillId="8" borderId="0" xfId="0" applyFont="1" applyFill="1" applyAlignment="1" applyProtection="1">
      <alignment horizontal="center" vertical="center"/>
    </xf>
    <xf numFmtId="0" fontId="16" fillId="8" borderId="0" xfId="0" applyFont="1" applyFill="1" applyAlignment="1" applyProtection="1">
      <alignment horizontal="center" vertical="center"/>
    </xf>
    <xf numFmtId="0" fontId="45" fillId="0" borderId="0" xfId="0" applyFont="1" applyProtection="1">
      <alignment vertical="center"/>
    </xf>
    <xf numFmtId="0" fontId="44" fillId="0" borderId="0" xfId="0" applyFont="1" applyProtection="1">
      <alignment vertical="center"/>
    </xf>
    <xf numFmtId="0" fontId="9" fillId="8" borderId="0" xfId="0" applyFont="1" applyFill="1" applyAlignment="1" applyProtection="1">
      <alignment vertical="center"/>
    </xf>
    <xf numFmtId="0" fontId="9" fillId="0" borderId="0" xfId="0" applyFont="1" applyProtection="1">
      <alignment vertical="center"/>
    </xf>
    <xf numFmtId="0" fontId="9" fillId="8" borderId="0" xfId="0" applyFont="1" applyFill="1" applyAlignment="1" applyProtection="1">
      <alignment horizontal="left" vertical="center"/>
    </xf>
    <xf numFmtId="0" fontId="9" fillId="8" borderId="0" xfId="0" applyFont="1" applyFill="1" applyBorder="1" applyAlignment="1" applyProtection="1">
      <alignment horizontal="center" vertical="center"/>
    </xf>
    <xf numFmtId="0" fontId="9" fillId="8" borderId="0" xfId="0" applyFont="1" applyFill="1" applyAlignment="1" applyProtection="1">
      <alignment horizontal="center" vertical="center"/>
    </xf>
    <xf numFmtId="0" fontId="11" fillId="8" borderId="0" xfId="0" applyFont="1" applyFill="1" applyAlignment="1" applyProtection="1">
      <alignment horizontal="center" vertical="center"/>
    </xf>
    <xf numFmtId="0" fontId="15" fillId="8" borderId="0" xfId="0" applyFont="1" applyFill="1" applyAlignment="1" applyProtection="1">
      <alignment horizontal="center" vertical="center"/>
    </xf>
    <xf numFmtId="0" fontId="9" fillId="8" borderId="0" xfId="0" applyFont="1" applyFill="1" applyProtection="1">
      <alignment vertical="center"/>
    </xf>
    <xf numFmtId="0" fontId="9" fillId="0" borderId="0" xfId="0" applyFont="1" applyBorder="1" applyAlignment="1" applyProtection="1">
      <alignment horizontal="center" vertical="center"/>
    </xf>
    <xf numFmtId="0" fontId="48" fillId="0" borderId="0" xfId="0" applyFont="1" applyProtection="1">
      <alignment vertical="center"/>
    </xf>
    <xf numFmtId="0" fontId="14" fillId="8" borderId="0" xfId="0" applyFont="1" applyFill="1" applyBorder="1" applyAlignment="1" applyProtection="1">
      <alignment vertical="center"/>
    </xf>
    <xf numFmtId="0" fontId="14" fillId="8" borderId="0" xfId="0" applyFont="1" applyFill="1" applyBorder="1" applyAlignment="1" applyProtection="1">
      <alignment horizontal="left" vertical="top"/>
    </xf>
    <xf numFmtId="0" fontId="14" fillId="0" borderId="0" xfId="0" applyFont="1" applyAlignment="1" applyProtection="1">
      <alignment horizontal="center" vertical="center"/>
    </xf>
    <xf numFmtId="0" fontId="48" fillId="0" borderId="0" xfId="0" applyFont="1" applyFill="1" applyAlignment="1" applyProtection="1">
      <alignment horizontal="left" vertical="center"/>
    </xf>
    <xf numFmtId="0" fontId="14" fillId="0" borderId="0" xfId="0" applyFont="1" applyFill="1" applyAlignment="1" applyProtection="1">
      <alignment horizontal="left" vertical="center"/>
    </xf>
    <xf numFmtId="0" fontId="0" fillId="0" borderId="0" xfId="0" applyFill="1" applyAlignment="1" applyProtection="1">
      <alignment horizontal="center" vertical="center"/>
    </xf>
    <xf numFmtId="0" fontId="48" fillId="3" borderId="8" xfId="0" applyFont="1" applyFill="1" applyBorder="1" applyAlignment="1" applyProtection="1">
      <alignment horizontal="left" vertical="center"/>
    </xf>
    <xf numFmtId="0" fontId="0" fillId="3" borderId="12" xfId="0" applyFill="1" applyBorder="1" applyProtection="1">
      <alignment vertical="center"/>
    </xf>
    <xf numFmtId="0" fontId="23" fillId="4" borderId="3" xfId="0" applyFont="1" applyFill="1" applyBorder="1" applyAlignment="1" applyProtection="1">
      <alignment horizontal="center" vertical="center" shrinkToFit="1"/>
    </xf>
    <xf numFmtId="0" fontId="49" fillId="4" borderId="3" xfId="0" applyFont="1" applyFill="1" applyBorder="1" applyAlignment="1" applyProtection="1">
      <alignment horizontal="center" vertical="center" shrinkToFit="1"/>
    </xf>
    <xf numFmtId="0" fontId="62" fillId="4" borderId="2" xfId="0" applyFont="1" applyFill="1" applyBorder="1" applyAlignment="1" applyProtection="1">
      <alignment horizontal="center" vertical="center" shrinkToFit="1"/>
    </xf>
    <xf numFmtId="0" fontId="23" fillId="4" borderId="2" xfId="0" applyFont="1" applyFill="1" applyBorder="1" applyAlignment="1" applyProtection="1">
      <alignment horizontal="center" vertical="center" shrinkToFit="1"/>
    </xf>
    <xf numFmtId="0" fontId="49" fillId="4" borderId="2" xfId="0" applyFont="1" applyFill="1" applyBorder="1" applyAlignment="1" applyProtection="1">
      <alignment horizontal="center" vertical="center" shrinkToFit="1"/>
    </xf>
    <xf numFmtId="0" fontId="0" fillId="3" borderId="14" xfId="0" applyFill="1" applyBorder="1" applyProtection="1">
      <alignment vertical="center"/>
    </xf>
    <xf numFmtId="0" fontId="58" fillId="0" borderId="44" xfId="0" applyFont="1" applyFill="1" applyBorder="1" applyProtection="1">
      <alignment vertical="center"/>
    </xf>
    <xf numFmtId="0" fontId="64" fillId="0" borderId="44" xfId="0" applyFont="1" applyFill="1" applyBorder="1" applyAlignment="1" applyProtection="1">
      <alignment horizontal="center" vertical="center" shrinkToFit="1"/>
    </xf>
    <xf numFmtId="0" fontId="64" fillId="0" borderId="44" xfId="0" applyFont="1" applyFill="1" applyBorder="1" applyAlignment="1" applyProtection="1">
      <alignment horizontal="left" vertical="top" wrapText="1"/>
    </xf>
    <xf numFmtId="0" fontId="10" fillId="0" borderId="44" xfId="0" applyFont="1" applyFill="1" applyBorder="1" applyAlignment="1" applyProtection="1">
      <alignment horizontal="left" vertical="top" wrapText="1"/>
    </xf>
    <xf numFmtId="0" fontId="48" fillId="2" borderId="8" xfId="0" applyFont="1" applyFill="1" applyBorder="1" applyAlignment="1" applyProtection="1">
      <alignment horizontal="left" vertical="center"/>
    </xf>
    <xf numFmtId="0" fontId="0" fillId="2" borderId="12" xfId="0" applyFill="1" applyBorder="1" applyProtection="1">
      <alignment vertical="center"/>
    </xf>
    <xf numFmtId="0" fontId="26" fillId="4" borderId="3" xfId="0" applyFont="1" applyFill="1" applyBorder="1" applyAlignment="1" applyProtection="1">
      <alignment horizontal="center" vertical="center" shrinkToFit="1"/>
    </xf>
    <xf numFmtId="0" fontId="0" fillId="2" borderId="14" xfId="0" applyFill="1" applyBorder="1" applyProtection="1">
      <alignment vertical="center"/>
    </xf>
    <xf numFmtId="0" fontId="0" fillId="2" borderId="31" xfId="0" applyFill="1" applyBorder="1" applyProtection="1">
      <alignment vertical="center"/>
    </xf>
    <xf numFmtId="0" fontId="0" fillId="2" borderId="32" xfId="0" applyFill="1" applyBorder="1" applyProtection="1">
      <alignment vertical="center"/>
    </xf>
    <xf numFmtId="0" fontId="32" fillId="0" borderId="0" xfId="0" applyFont="1" applyAlignment="1" applyProtection="1">
      <alignment vertical="center"/>
    </xf>
    <xf numFmtId="0" fontId="55" fillId="0" borderId="0" xfId="0" applyFont="1" applyProtection="1">
      <alignment vertical="center"/>
    </xf>
    <xf numFmtId="0" fontId="36" fillId="0" borderId="0" xfId="0" applyFont="1" applyAlignment="1" applyProtection="1">
      <alignment horizontal="right" vertical="center"/>
    </xf>
    <xf numFmtId="0" fontId="35" fillId="0" borderId="0" xfId="2" applyFont="1" applyBorder="1" applyAlignment="1" applyProtection="1">
      <alignment vertical="center"/>
    </xf>
    <xf numFmtId="0" fontId="36" fillId="0" borderId="0" xfId="0" applyFont="1" applyAlignment="1" applyProtection="1">
      <alignment horizontal="right"/>
    </xf>
    <xf numFmtId="0" fontId="26" fillId="4" borderId="9" xfId="0" applyFont="1" applyFill="1" applyBorder="1" applyAlignment="1" applyProtection="1">
      <alignment horizontal="center" vertical="center" shrinkToFit="1"/>
    </xf>
    <xf numFmtId="181" fontId="60" fillId="0" borderId="49" xfId="0" applyNumberFormat="1" applyFont="1" applyFill="1" applyBorder="1" applyAlignment="1" applyProtection="1">
      <alignment vertical="center"/>
    </xf>
    <xf numFmtId="0" fontId="0" fillId="9" borderId="13" xfId="0" applyFill="1" applyBorder="1" applyAlignment="1" applyProtection="1">
      <alignment horizontal="center" vertical="center"/>
    </xf>
    <xf numFmtId="0" fontId="0" fillId="9" borderId="9" xfId="0" applyFill="1" applyBorder="1" applyAlignment="1" applyProtection="1">
      <alignment horizontal="center" vertical="center"/>
    </xf>
    <xf numFmtId="0" fontId="38" fillId="9" borderId="5" xfId="2" applyFont="1" applyFill="1" applyBorder="1" applyAlignment="1" applyProtection="1">
      <alignment horizontal="center" vertical="center" shrinkToFit="1"/>
    </xf>
    <xf numFmtId="0" fontId="38" fillId="9" borderId="9" xfId="2" applyFont="1" applyFill="1" applyBorder="1" applyAlignment="1" applyProtection="1">
      <alignment horizontal="center" shrinkToFit="1"/>
    </xf>
    <xf numFmtId="180" fontId="14" fillId="8" borderId="2" xfId="1" applyNumberFormat="1" applyFont="1" applyFill="1" applyBorder="1" applyAlignment="1" applyProtection="1">
      <alignment horizontal="right" vertical="center" shrinkToFit="1"/>
    </xf>
    <xf numFmtId="0" fontId="37" fillId="9" borderId="9" xfId="2" applyFont="1" applyFill="1" applyBorder="1" applyAlignment="1" applyProtection="1">
      <alignment horizontal="center" shrinkToFit="1"/>
    </xf>
    <xf numFmtId="180" fontId="14" fillId="8" borderId="33" xfId="1" applyNumberFormat="1" applyFont="1" applyFill="1" applyBorder="1" applyAlignment="1" applyProtection="1">
      <alignment horizontal="right" vertical="center" shrinkToFit="1"/>
    </xf>
    <xf numFmtId="180" fontId="59" fillId="8" borderId="2" xfId="1" applyNumberFormat="1" applyFont="1" applyFill="1" applyBorder="1" applyAlignment="1" applyProtection="1">
      <alignment horizontal="right" shrinkToFit="1"/>
    </xf>
    <xf numFmtId="180" fontId="59" fillId="0" borderId="9" xfId="0" applyNumberFormat="1" applyFont="1" applyBorder="1" applyAlignment="1" applyProtection="1">
      <alignment horizontal="right"/>
    </xf>
    <xf numFmtId="180" fontId="59" fillId="0" borderId="2" xfId="0" applyNumberFormat="1" applyFont="1" applyBorder="1" applyAlignment="1" applyProtection="1">
      <alignment horizontal="right"/>
    </xf>
    <xf numFmtId="180" fontId="14" fillId="0" borderId="5" xfId="0" applyNumberFormat="1" applyFont="1" applyBorder="1" applyAlignment="1" applyProtection="1">
      <alignment horizontal="right" vertical="center"/>
    </xf>
    <xf numFmtId="0" fontId="8" fillId="0" borderId="0" xfId="0" applyFont="1" applyAlignment="1" applyProtection="1">
      <alignment vertical="center"/>
    </xf>
    <xf numFmtId="0" fontId="67" fillId="0" borderId="0" xfId="0" applyFont="1">
      <alignment vertical="center"/>
    </xf>
    <xf numFmtId="0" fontId="67" fillId="0" borderId="0" xfId="0" applyFont="1" applyAlignment="1">
      <alignment vertical="center"/>
    </xf>
    <xf numFmtId="0" fontId="42" fillId="0" borderId="0" xfId="0" applyFont="1">
      <alignment vertical="center"/>
    </xf>
    <xf numFmtId="178" fontId="51" fillId="5" borderId="9" xfId="0" applyNumberFormat="1" applyFont="1" applyFill="1" applyBorder="1" applyAlignment="1" applyProtection="1">
      <alignment horizontal="center" vertical="center" shrinkToFit="1"/>
      <protection locked="0"/>
    </xf>
    <xf numFmtId="0" fontId="70" fillId="6" borderId="0" xfId="2" applyFont="1" applyFill="1" applyAlignment="1" applyProtection="1">
      <alignment horizontal="center"/>
      <protection locked="0"/>
    </xf>
    <xf numFmtId="0" fontId="25" fillId="3" borderId="2" xfId="0" applyFont="1" applyFill="1" applyBorder="1" applyAlignment="1">
      <alignment horizontal="center" vertical="center"/>
    </xf>
    <xf numFmtId="181" fontId="74" fillId="5" borderId="2" xfId="0" applyNumberFormat="1" applyFont="1" applyFill="1" applyBorder="1" applyAlignment="1" applyProtection="1">
      <alignment horizontal="right" vertical="center" wrapText="1"/>
      <protection locked="0"/>
    </xf>
    <xf numFmtId="0" fontId="75" fillId="5" borderId="41" xfId="0" applyFont="1" applyFill="1" applyBorder="1" applyAlignment="1" applyProtection="1">
      <alignment vertical="center" shrinkToFit="1"/>
      <protection locked="0"/>
    </xf>
    <xf numFmtId="178" fontId="76" fillId="5" borderId="9" xfId="0" applyNumberFormat="1" applyFont="1" applyFill="1" applyBorder="1" applyAlignment="1" applyProtection="1">
      <alignment horizontal="center" vertical="center" shrinkToFit="1"/>
      <protection locked="0"/>
    </xf>
    <xf numFmtId="178" fontId="76" fillId="5" borderId="13" xfId="0" applyNumberFormat="1" applyFont="1" applyFill="1" applyBorder="1" applyAlignment="1" applyProtection="1">
      <alignment horizontal="center" vertical="center" shrinkToFit="1"/>
      <protection locked="0"/>
    </xf>
    <xf numFmtId="183" fontId="73" fillId="5" borderId="3" xfId="0" applyNumberFormat="1" applyFont="1" applyFill="1" applyBorder="1" applyAlignment="1" applyProtection="1">
      <alignment horizontal="right" vertical="center" shrinkToFit="1"/>
      <protection locked="0"/>
    </xf>
    <xf numFmtId="183" fontId="73" fillId="0" borderId="3" xfId="0" applyNumberFormat="1" applyFont="1" applyFill="1" applyBorder="1" applyAlignment="1" applyProtection="1">
      <alignment horizontal="right" vertical="center" shrinkToFit="1"/>
    </xf>
    <xf numFmtId="184" fontId="73" fillId="5" borderId="3" xfId="0" applyNumberFormat="1" applyFont="1" applyFill="1" applyBorder="1" applyAlignment="1" applyProtection="1">
      <alignment horizontal="right" vertical="center" shrinkToFit="1"/>
      <protection locked="0"/>
    </xf>
    <xf numFmtId="184" fontId="73" fillId="0" borderId="3" xfId="0" applyNumberFormat="1" applyFont="1" applyFill="1" applyBorder="1" applyAlignment="1" applyProtection="1">
      <alignment horizontal="right" vertical="center" shrinkToFit="1"/>
    </xf>
    <xf numFmtId="186" fontId="73" fillId="5" borderId="3" xfId="0" applyNumberFormat="1" applyFont="1" applyFill="1" applyBorder="1" applyAlignment="1" applyProtection="1">
      <alignment horizontal="right" vertical="center" shrinkToFit="1"/>
      <protection locked="0"/>
    </xf>
    <xf numFmtId="185" fontId="73" fillId="5" borderId="3" xfId="0" applyNumberFormat="1" applyFont="1" applyFill="1" applyBorder="1" applyAlignment="1" applyProtection="1">
      <alignment horizontal="right" vertical="center" shrinkToFit="1"/>
      <protection locked="0"/>
    </xf>
    <xf numFmtId="185" fontId="73" fillId="0" borderId="3" xfId="0" applyNumberFormat="1" applyFont="1" applyFill="1" applyBorder="1" applyAlignment="1" applyProtection="1">
      <alignment horizontal="right" vertical="center" shrinkToFit="1"/>
    </xf>
    <xf numFmtId="181" fontId="78" fillId="5" borderId="9" xfId="0" applyNumberFormat="1" applyFont="1" applyFill="1" applyBorder="1" applyAlignment="1" applyProtection="1">
      <alignment vertical="center"/>
      <protection locked="0"/>
    </xf>
    <xf numFmtId="181" fontId="78" fillId="5" borderId="20" xfId="0" applyNumberFormat="1" applyFont="1" applyFill="1" applyBorder="1" applyAlignment="1" applyProtection="1">
      <alignment vertical="center"/>
      <protection locked="0"/>
    </xf>
    <xf numFmtId="180" fontId="78" fillId="0" borderId="9" xfId="1" applyNumberFormat="1" applyFont="1" applyFill="1" applyBorder="1" applyAlignment="1" applyProtection="1">
      <alignment horizontal="right" shrinkToFit="1"/>
    </xf>
    <xf numFmtId="180" fontId="78" fillId="8" borderId="2" xfId="1" applyNumberFormat="1" applyFont="1" applyFill="1" applyBorder="1" applyAlignment="1" applyProtection="1">
      <alignment horizontal="right" shrinkToFit="1"/>
    </xf>
    <xf numFmtId="178" fontId="76" fillId="5" borderId="18" xfId="0" applyNumberFormat="1" applyFont="1" applyFill="1" applyBorder="1" applyProtection="1">
      <alignment vertical="center"/>
      <protection locked="0"/>
    </xf>
    <xf numFmtId="178" fontId="76" fillId="5" borderId="5" xfId="0" applyNumberFormat="1" applyFont="1" applyFill="1" applyBorder="1" applyAlignment="1" applyProtection="1">
      <alignment horizontal="right" vertical="center"/>
      <protection locked="0"/>
    </xf>
    <xf numFmtId="178" fontId="76" fillId="5" borderId="2" xfId="0" applyNumberFormat="1" applyFont="1" applyFill="1" applyBorder="1" applyAlignment="1" applyProtection="1">
      <alignment horizontal="right"/>
      <protection locked="0"/>
    </xf>
    <xf numFmtId="178" fontId="76" fillId="5" borderId="9" xfId="0" applyNumberFormat="1" applyFont="1" applyFill="1" applyBorder="1" applyAlignment="1" applyProtection="1">
      <alignment horizontal="right"/>
      <protection locked="0"/>
    </xf>
    <xf numFmtId="178" fontId="76" fillId="5" borderId="5" xfId="0" applyNumberFormat="1" applyFont="1" applyFill="1" applyBorder="1" applyAlignment="1" applyProtection="1">
      <alignment horizontal="right"/>
      <protection locked="0"/>
    </xf>
    <xf numFmtId="38" fontId="76" fillId="5" borderId="2" xfId="0" applyNumberFormat="1" applyFont="1" applyFill="1" applyBorder="1" applyAlignment="1" applyProtection="1">
      <alignment horizontal="right" shrinkToFit="1"/>
      <protection locked="0"/>
    </xf>
    <xf numFmtId="0" fontId="30" fillId="0" borderId="0" xfId="0" applyFont="1" applyAlignment="1" applyProtection="1">
      <alignment vertical="center" wrapText="1"/>
    </xf>
    <xf numFmtId="177" fontId="69" fillId="7" borderId="0" xfId="2" applyNumberFormat="1" applyFont="1" applyFill="1" applyAlignment="1" applyProtection="1">
      <alignment horizontal="center" vertical="center"/>
      <protection locked="0"/>
    </xf>
    <xf numFmtId="0" fontId="69" fillId="6" borderId="0" xfId="2" applyFont="1" applyFill="1" applyBorder="1" applyAlignment="1" applyProtection="1">
      <alignment horizontal="left" vertical="center"/>
      <protection locked="0"/>
    </xf>
    <xf numFmtId="0" fontId="7" fillId="8" borderId="0" xfId="2" applyFont="1" applyFill="1" applyAlignment="1" applyProtection="1">
      <alignment horizontal="center" vertical="center"/>
    </xf>
    <xf numFmtId="0" fontId="7" fillId="0" borderId="0" xfId="2" applyFont="1" applyFill="1" applyAlignment="1" applyProtection="1">
      <alignment horizontal="center" vertical="center"/>
    </xf>
    <xf numFmtId="0" fontId="70" fillId="5" borderId="0" xfId="2" applyFont="1" applyFill="1" applyBorder="1" applyAlignment="1" applyProtection="1">
      <alignment horizontal="left" vertical="center" shrinkToFit="1"/>
      <protection locked="0"/>
    </xf>
    <xf numFmtId="0" fontId="42" fillId="8" borderId="0" xfId="2" applyFont="1" applyFill="1" applyAlignment="1" applyProtection="1">
      <alignment horizontal="center" vertical="distributed"/>
    </xf>
    <xf numFmtId="0" fontId="42" fillId="8" borderId="0" xfId="2" applyFont="1" applyFill="1" applyAlignment="1" applyProtection="1">
      <alignment horizontal="center"/>
    </xf>
    <xf numFmtId="0" fontId="42" fillId="0" borderId="0" xfId="2" applyFont="1" applyFill="1" applyAlignment="1" applyProtection="1">
      <alignment horizontal="center"/>
    </xf>
    <xf numFmtId="0" fontId="70" fillId="6" borderId="0" xfId="2" applyFont="1" applyFill="1" applyAlignment="1" applyProtection="1">
      <alignment horizontal="center"/>
      <protection locked="0"/>
    </xf>
    <xf numFmtId="0" fontId="42" fillId="8" borderId="0" xfId="2" applyFont="1" applyFill="1" applyAlignment="1" applyProtection="1">
      <alignment horizontal="distributed" vertical="center" shrinkToFit="1"/>
    </xf>
    <xf numFmtId="0" fontId="70" fillId="7" borderId="0" xfId="2" applyFont="1" applyFill="1" applyAlignment="1" applyProtection="1">
      <alignment horizontal="center" vertical="center"/>
      <protection locked="0"/>
    </xf>
    <xf numFmtId="182" fontId="70" fillId="7" borderId="0" xfId="2" applyNumberFormat="1" applyFont="1" applyFill="1" applyBorder="1" applyAlignment="1" applyProtection="1">
      <alignment horizontal="center" vertical="center"/>
      <protection locked="0"/>
    </xf>
    <xf numFmtId="0" fontId="42" fillId="0" borderId="0" xfId="2" applyFont="1" applyFill="1" applyAlignment="1" applyProtection="1">
      <alignment horizontal="center" vertical="center" shrinkToFit="1"/>
    </xf>
    <xf numFmtId="0" fontId="9" fillId="8" borderId="0" xfId="0" applyFont="1" applyFill="1" applyAlignment="1" applyProtection="1">
      <alignment vertical="center" wrapText="1"/>
    </xf>
    <xf numFmtId="0" fontId="9" fillId="8" borderId="0" xfId="0" applyFont="1" applyFill="1" applyAlignment="1" applyProtection="1">
      <alignment vertical="center"/>
    </xf>
    <xf numFmtId="0" fontId="42" fillId="0" borderId="0" xfId="2" applyFont="1" applyFill="1" applyAlignment="1" applyProtection="1">
      <alignment horizontal="right" vertical="center"/>
    </xf>
    <xf numFmtId="0" fontId="46" fillId="0" borderId="0" xfId="2" applyFont="1" applyFill="1" applyAlignment="1" applyProtection="1">
      <alignment horizontal="center" vertical="center" wrapText="1"/>
    </xf>
    <xf numFmtId="0" fontId="42" fillId="8" borderId="0" xfId="2" applyFont="1" applyFill="1" applyAlignment="1" applyProtection="1">
      <alignment horizontal="left" vertical="center"/>
    </xf>
    <xf numFmtId="0" fontId="42" fillId="8" borderId="0" xfId="2" applyFont="1" applyFill="1" applyAlignment="1" applyProtection="1">
      <alignment horizontal="center" vertical="center"/>
    </xf>
    <xf numFmtId="0" fontId="42" fillId="0" borderId="0" xfId="2" applyFont="1" applyFill="1" applyAlignment="1" applyProtection="1">
      <alignment horizontal="center" vertical="center"/>
    </xf>
    <xf numFmtId="0" fontId="70" fillId="5" borderId="0" xfId="2" applyFont="1" applyFill="1" applyBorder="1" applyAlignment="1" applyProtection="1">
      <alignment horizontal="left" vertical="top" wrapText="1"/>
      <protection locked="0"/>
    </xf>
    <xf numFmtId="0" fontId="70" fillId="5" borderId="0" xfId="2" applyFont="1" applyFill="1" applyBorder="1" applyAlignment="1" applyProtection="1">
      <alignment horizontal="left" vertical="top" shrinkToFit="1"/>
      <protection locked="0"/>
    </xf>
    <xf numFmtId="0" fontId="42" fillId="8" borderId="0" xfId="2" applyFont="1" applyFill="1" applyAlignment="1" applyProtection="1">
      <alignment horizontal="left"/>
    </xf>
    <xf numFmtId="177" fontId="69" fillId="6" borderId="0" xfId="2" applyNumberFormat="1" applyFont="1" applyFill="1" applyBorder="1" applyAlignment="1" applyProtection="1">
      <alignment horizontal="center" vertical="center"/>
      <protection locked="0"/>
    </xf>
    <xf numFmtId="0" fontId="42" fillId="0" borderId="0" xfId="2" applyFont="1" applyFill="1" applyAlignment="1" applyProtection="1">
      <alignment horizontal="distributed" vertical="center"/>
    </xf>
    <xf numFmtId="0" fontId="70" fillId="7" borderId="0" xfId="2" applyFont="1" applyFill="1" applyBorder="1" applyAlignment="1" applyProtection="1">
      <alignment horizontal="center" vertical="center"/>
      <protection locked="0"/>
    </xf>
    <xf numFmtId="0" fontId="47" fillId="8" borderId="0" xfId="0" applyFont="1" applyFill="1" applyAlignment="1" applyProtection="1">
      <alignment horizontal="center" vertical="center"/>
    </xf>
    <xf numFmtId="0" fontId="69" fillId="5" borderId="20" xfId="0" applyFont="1" applyFill="1" applyBorder="1" applyAlignment="1" applyProtection="1">
      <alignment vertical="top" wrapText="1"/>
      <protection locked="0"/>
    </xf>
    <xf numFmtId="0" fontId="69" fillId="5" borderId="19" xfId="0" applyFont="1" applyFill="1" applyBorder="1" applyAlignment="1" applyProtection="1">
      <alignment vertical="top" wrapText="1"/>
      <protection locked="0"/>
    </xf>
    <xf numFmtId="0" fontId="69" fillId="5" borderId="27" xfId="0" applyFont="1" applyFill="1" applyBorder="1" applyAlignment="1" applyProtection="1">
      <alignment vertical="top" wrapText="1"/>
      <protection locked="0"/>
    </xf>
    <xf numFmtId="0" fontId="69" fillId="5" borderId="17" xfId="0" applyFont="1" applyFill="1" applyBorder="1" applyAlignment="1" applyProtection="1">
      <alignment vertical="top" wrapText="1"/>
      <protection locked="0"/>
    </xf>
    <xf numFmtId="0" fontId="69" fillId="5" borderId="0" xfId="0" applyFont="1" applyFill="1" applyBorder="1" applyAlignment="1" applyProtection="1">
      <alignment vertical="top" wrapText="1"/>
      <protection locked="0"/>
    </xf>
    <xf numFmtId="0" fontId="69" fillId="5" borderId="28" xfId="0" applyFont="1" applyFill="1" applyBorder="1" applyAlignment="1" applyProtection="1">
      <alignment vertical="top" wrapText="1"/>
      <protection locked="0"/>
    </xf>
    <xf numFmtId="0" fontId="69" fillId="5" borderId="13" xfId="0" applyFont="1" applyFill="1" applyBorder="1" applyAlignment="1" applyProtection="1">
      <alignment vertical="top" wrapText="1"/>
      <protection locked="0"/>
    </xf>
    <xf numFmtId="0" fontId="69" fillId="5" borderId="15" xfId="0" applyFont="1" applyFill="1" applyBorder="1" applyAlignment="1" applyProtection="1">
      <alignment vertical="top" wrapText="1"/>
      <protection locked="0"/>
    </xf>
    <xf numFmtId="0" fontId="69" fillId="5" borderId="25" xfId="0" applyFont="1" applyFill="1" applyBorder="1" applyAlignment="1" applyProtection="1">
      <alignment vertical="top" wrapText="1"/>
      <protection locked="0"/>
    </xf>
    <xf numFmtId="0" fontId="71" fillId="5" borderId="20" xfId="0" applyFont="1" applyFill="1" applyBorder="1" applyAlignment="1" applyProtection="1">
      <alignment horizontal="left" vertical="top" wrapText="1"/>
      <protection locked="0"/>
    </xf>
    <xf numFmtId="0" fontId="71" fillId="5" borderId="19" xfId="0" applyFont="1" applyFill="1" applyBorder="1" applyAlignment="1" applyProtection="1">
      <alignment horizontal="left" vertical="top" wrapText="1"/>
      <protection locked="0"/>
    </xf>
    <xf numFmtId="0" fontId="71" fillId="5" borderId="27" xfId="0" applyFont="1" applyFill="1" applyBorder="1" applyAlignment="1" applyProtection="1">
      <alignment horizontal="left" vertical="top" wrapText="1"/>
      <protection locked="0"/>
    </xf>
    <xf numFmtId="0" fontId="71" fillId="5" borderId="17" xfId="0" applyFont="1" applyFill="1" applyBorder="1" applyAlignment="1" applyProtection="1">
      <alignment horizontal="left" vertical="top" wrapText="1"/>
      <protection locked="0"/>
    </xf>
    <xf numFmtId="0" fontId="71" fillId="5" borderId="0" xfId="0" applyFont="1" applyFill="1" applyBorder="1" applyAlignment="1" applyProtection="1">
      <alignment horizontal="left" vertical="top" wrapText="1"/>
      <protection locked="0"/>
    </xf>
    <xf numFmtId="0" fontId="71" fillId="5" borderId="28" xfId="0" applyFont="1" applyFill="1" applyBorder="1" applyAlignment="1" applyProtection="1">
      <alignment horizontal="left" vertical="top" wrapText="1"/>
      <protection locked="0"/>
    </xf>
    <xf numFmtId="0" fontId="71" fillId="5" borderId="13" xfId="0" applyFont="1" applyFill="1" applyBorder="1" applyAlignment="1" applyProtection="1">
      <alignment horizontal="left" vertical="top" wrapText="1"/>
      <protection locked="0"/>
    </xf>
    <xf numFmtId="0" fontId="71" fillId="5" borderId="15" xfId="0" applyFont="1" applyFill="1" applyBorder="1" applyAlignment="1" applyProtection="1">
      <alignment horizontal="left" vertical="top" wrapText="1"/>
      <protection locked="0"/>
    </xf>
    <xf numFmtId="0" fontId="71" fillId="5" borderId="25" xfId="0" applyFont="1" applyFill="1" applyBorder="1" applyAlignment="1" applyProtection="1">
      <alignment horizontal="left" vertical="top" wrapText="1"/>
      <protection locked="0"/>
    </xf>
    <xf numFmtId="38" fontId="69" fillId="7" borderId="0" xfId="1" applyFont="1" applyFill="1" applyBorder="1" applyAlignment="1" applyProtection="1">
      <alignment horizontal="right" vertical="center"/>
      <protection locked="0"/>
    </xf>
    <xf numFmtId="0" fontId="71" fillId="5" borderId="20" xfId="0" applyFont="1" applyFill="1" applyBorder="1" applyAlignment="1" applyProtection="1">
      <alignment vertical="top" wrapText="1"/>
      <protection locked="0"/>
    </xf>
    <xf numFmtId="0" fontId="71" fillId="5" borderId="19" xfId="0" applyFont="1" applyFill="1" applyBorder="1" applyAlignment="1" applyProtection="1">
      <alignment vertical="top" wrapText="1"/>
      <protection locked="0"/>
    </xf>
    <xf numFmtId="0" fontId="71" fillId="5" borderId="27" xfId="0" applyFont="1" applyFill="1" applyBorder="1" applyAlignment="1" applyProtection="1">
      <alignment vertical="top" wrapText="1"/>
      <protection locked="0"/>
    </xf>
    <xf numFmtId="0" fontId="71" fillId="5" borderId="17" xfId="0" applyFont="1" applyFill="1" applyBorder="1" applyAlignment="1" applyProtection="1">
      <alignment vertical="top" wrapText="1"/>
      <protection locked="0"/>
    </xf>
    <xf numFmtId="0" fontId="71" fillId="5" borderId="0" xfId="0" applyFont="1" applyFill="1" applyBorder="1" applyAlignment="1" applyProtection="1">
      <alignment vertical="top" wrapText="1"/>
      <protection locked="0"/>
    </xf>
    <xf numFmtId="0" fontId="71" fillId="5" borderId="28" xfId="0" applyFont="1" applyFill="1" applyBorder="1" applyAlignment="1" applyProtection="1">
      <alignment vertical="top" wrapText="1"/>
      <protection locked="0"/>
    </xf>
    <xf numFmtId="0" fontId="71" fillId="5" borderId="13" xfId="0" applyFont="1" applyFill="1" applyBorder="1" applyAlignment="1" applyProtection="1">
      <alignment vertical="top" wrapText="1"/>
      <protection locked="0"/>
    </xf>
    <xf numFmtId="0" fontId="71" fillId="5" borderId="15" xfId="0" applyFont="1" applyFill="1" applyBorder="1" applyAlignment="1" applyProtection="1">
      <alignment vertical="top" wrapText="1"/>
      <protection locked="0"/>
    </xf>
    <xf numFmtId="0" fontId="71" fillId="5" borderId="25" xfId="0" applyFont="1" applyFill="1" applyBorder="1" applyAlignment="1" applyProtection="1">
      <alignment vertical="top" wrapText="1"/>
      <protection locked="0"/>
    </xf>
    <xf numFmtId="0" fontId="10" fillId="5" borderId="10" xfId="0" applyFont="1" applyFill="1" applyBorder="1" applyAlignment="1" applyProtection="1">
      <alignment horizontal="center" vertical="center" shrinkToFit="1"/>
      <protection locked="0"/>
    </xf>
    <xf numFmtId="0" fontId="10" fillId="5" borderId="35" xfId="0" applyFont="1" applyFill="1" applyBorder="1" applyAlignment="1" applyProtection="1">
      <alignment horizontal="center" vertical="center" shrinkToFit="1"/>
      <protection locked="0"/>
    </xf>
    <xf numFmtId="0" fontId="13" fillId="4" borderId="2" xfId="0" applyFont="1" applyFill="1" applyBorder="1" applyAlignment="1" applyProtection="1">
      <alignment horizontal="center" vertical="center" shrinkToFit="1"/>
    </xf>
    <xf numFmtId="180" fontId="74" fillId="5" borderId="2" xfId="0" applyNumberFormat="1" applyFont="1" applyFill="1" applyBorder="1" applyAlignment="1" applyProtection="1">
      <alignment horizontal="right" vertical="center" shrinkToFit="1"/>
      <protection locked="0"/>
    </xf>
    <xf numFmtId="180" fontId="76" fillId="5" borderId="2" xfId="0" applyNumberFormat="1" applyFont="1" applyFill="1" applyBorder="1" applyAlignment="1" applyProtection="1">
      <alignment horizontal="right" vertical="center" shrinkToFit="1"/>
      <protection locked="0"/>
    </xf>
    <xf numFmtId="178" fontId="51" fillId="5" borderId="5" xfId="0" applyNumberFormat="1" applyFont="1" applyFill="1" applyBorder="1" applyAlignment="1" applyProtection="1">
      <alignment horizontal="center" vertical="center" shrinkToFit="1"/>
      <protection locked="0"/>
    </xf>
    <xf numFmtId="178" fontId="51" fillId="5" borderId="1" xfId="0" applyNumberFormat="1" applyFont="1" applyFill="1" applyBorder="1" applyAlignment="1" applyProtection="1">
      <alignment horizontal="center" vertical="center" shrinkToFit="1"/>
      <protection locked="0"/>
    </xf>
    <xf numFmtId="0" fontId="10" fillId="5" borderId="2" xfId="0" applyFont="1" applyFill="1" applyBorder="1" applyAlignment="1" applyProtection="1">
      <alignment horizontal="left" vertical="center" wrapText="1"/>
      <protection locked="0"/>
    </xf>
    <xf numFmtId="0" fontId="10" fillId="5" borderId="1" xfId="0" applyFont="1" applyFill="1" applyBorder="1" applyAlignment="1" applyProtection="1">
      <alignment horizontal="left" vertical="center" wrapText="1"/>
      <protection locked="0"/>
    </xf>
    <xf numFmtId="180" fontId="51" fillId="5" borderId="2" xfId="0" applyNumberFormat="1" applyFont="1" applyFill="1" applyBorder="1" applyAlignment="1" applyProtection="1">
      <alignment horizontal="right" vertical="center" shrinkToFit="1"/>
      <protection locked="0"/>
    </xf>
    <xf numFmtId="0" fontId="13" fillId="4" borderId="2" xfId="0" applyFont="1" applyFill="1" applyBorder="1" applyAlignment="1" applyProtection="1">
      <alignment horizontal="center" vertical="center" wrapText="1" shrinkToFit="1"/>
    </xf>
    <xf numFmtId="0" fontId="27" fillId="3" borderId="42" xfId="0" applyFont="1" applyFill="1" applyBorder="1" applyAlignment="1" applyProtection="1">
      <alignment horizontal="center" vertical="center" textRotation="255"/>
    </xf>
    <xf numFmtId="0" fontId="52" fillId="4" borderId="40" xfId="0" applyFont="1" applyFill="1" applyBorder="1" applyAlignment="1" applyProtection="1">
      <alignment horizontal="center" vertical="center" shrinkToFit="1"/>
    </xf>
    <xf numFmtId="0" fontId="52" fillId="4" borderId="2" xfId="0" applyFont="1" applyFill="1" applyBorder="1" applyAlignment="1" applyProtection="1">
      <alignment horizontal="center" vertical="center" shrinkToFit="1"/>
    </xf>
    <xf numFmtId="0" fontId="53" fillId="5" borderId="40" xfId="0" applyFont="1" applyFill="1" applyBorder="1" applyAlignment="1" applyProtection="1">
      <alignment horizontal="center" vertical="center" shrinkToFit="1"/>
      <protection locked="0"/>
    </xf>
    <xf numFmtId="0" fontId="53" fillId="5" borderId="2" xfId="0" applyFont="1" applyFill="1" applyBorder="1" applyAlignment="1" applyProtection="1">
      <alignment horizontal="center" vertical="center" shrinkToFit="1"/>
      <protection locked="0"/>
    </xf>
    <xf numFmtId="0" fontId="13" fillId="4" borderId="2" xfId="0" applyFont="1" applyFill="1" applyBorder="1" applyAlignment="1" applyProtection="1">
      <alignment horizontal="center" vertical="center" textRotation="255" shrinkToFit="1"/>
    </xf>
    <xf numFmtId="0" fontId="10" fillId="5" borderId="2" xfId="0" applyFont="1" applyFill="1" applyBorder="1" applyAlignment="1" applyProtection="1">
      <alignment horizontal="center" vertical="center" shrinkToFit="1"/>
      <protection locked="0"/>
    </xf>
    <xf numFmtId="0" fontId="13" fillId="4" borderId="40" xfId="0" applyFont="1" applyFill="1" applyBorder="1" applyAlignment="1" applyProtection="1">
      <alignment horizontal="center" vertical="center" shrinkToFit="1"/>
    </xf>
    <xf numFmtId="0" fontId="73" fillId="5" borderId="2" xfId="0" applyFont="1" applyFill="1" applyBorder="1" applyAlignment="1" applyProtection="1">
      <alignment horizontal="left" vertical="center" wrapText="1"/>
      <protection locked="0"/>
    </xf>
    <xf numFmtId="0" fontId="73" fillId="5" borderId="1" xfId="0" applyFont="1" applyFill="1" applyBorder="1" applyAlignment="1" applyProtection="1">
      <alignment horizontal="left" vertical="center" wrapText="1"/>
      <protection locked="0"/>
    </xf>
    <xf numFmtId="0" fontId="72" fillId="5" borderId="40" xfId="0" applyFont="1" applyFill="1" applyBorder="1" applyAlignment="1" applyProtection="1">
      <alignment horizontal="center" vertical="center" shrinkToFit="1"/>
      <protection locked="0"/>
    </xf>
    <xf numFmtId="0" fontId="72" fillId="5" borderId="2" xfId="0" applyFont="1" applyFill="1" applyBorder="1" applyAlignment="1" applyProtection="1">
      <alignment horizontal="center" vertical="center" shrinkToFit="1"/>
      <protection locked="0"/>
    </xf>
    <xf numFmtId="0" fontId="73" fillId="5" borderId="10" xfId="0" applyFont="1" applyFill="1" applyBorder="1" applyAlignment="1" applyProtection="1">
      <alignment horizontal="center" vertical="center" shrinkToFit="1"/>
      <protection locked="0"/>
    </xf>
    <xf numFmtId="0" fontId="73" fillId="5" borderId="35" xfId="0" applyFont="1" applyFill="1" applyBorder="1" applyAlignment="1" applyProtection="1">
      <alignment horizontal="center" vertical="center" shrinkToFit="1"/>
      <protection locked="0"/>
    </xf>
    <xf numFmtId="0" fontId="73" fillId="5" borderId="2" xfId="0" applyFont="1" applyFill="1" applyBorder="1" applyAlignment="1" applyProtection="1">
      <alignment horizontal="center" vertical="center" shrinkToFit="1"/>
      <protection locked="0"/>
    </xf>
    <xf numFmtId="178" fontId="76" fillId="5" borderId="5" xfId="0" applyNumberFormat="1" applyFont="1" applyFill="1" applyBorder="1" applyAlignment="1" applyProtection="1">
      <alignment horizontal="center" vertical="center" shrinkToFit="1"/>
      <protection locked="0"/>
    </xf>
    <xf numFmtId="178" fontId="76" fillId="5" borderId="1" xfId="0" applyNumberFormat="1" applyFont="1" applyFill="1" applyBorder="1" applyAlignment="1" applyProtection="1">
      <alignment horizontal="center" vertical="center" shrinkToFit="1"/>
      <protection locked="0"/>
    </xf>
    <xf numFmtId="0" fontId="27" fillId="3" borderId="39" xfId="0" applyFont="1" applyFill="1" applyBorder="1" applyAlignment="1" applyProtection="1">
      <alignment horizontal="center" vertical="center" textRotation="255"/>
    </xf>
    <xf numFmtId="0" fontId="26" fillId="4" borderId="13" xfId="0" applyFont="1" applyFill="1" applyBorder="1" applyAlignment="1" applyProtection="1">
      <alignment horizontal="center" vertical="center" shrinkToFit="1"/>
    </xf>
    <xf numFmtId="0" fontId="26" fillId="4" borderId="25" xfId="0" applyFont="1" applyFill="1" applyBorder="1" applyAlignment="1" applyProtection="1">
      <alignment horizontal="center" vertical="center" shrinkToFit="1"/>
    </xf>
    <xf numFmtId="0" fontId="13" fillId="4" borderId="9" xfId="0" applyFont="1" applyFill="1" applyBorder="1" applyAlignment="1" applyProtection="1">
      <alignment horizontal="center" vertical="center" shrinkToFit="1"/>
    </xf>
    <xf numFmtId="0" fontId="13" fillId="4" borderId="5" xfId="0" applyFont="1" applyFill="1" applyBorder="1" applyAlignment="1" applyProtection="1">
      <alignment horizontal="center" vertical="center" shrinkToFit="1"/>
    </xf>
    <xf numFmtId="0" fontId="77" fillId="5" borderId="9" xfId="4" applyFont="1" applyFill="1" applyBorder="1" applyAlignment="1" applyProtection="1">
      <alignment horizontal="center" vertical="center" shrinkToFit="1"/>
      <protection locked="0"/>
    </xf>
    <xf numFmtId="0" fontId="73" fillId="5" borderId="18" xfId="0" applyFont="1" applyFill="1" applyBorder="1" applyAlignment="1" applyProtection="1">
      <alignment horizontal="center" vertical="center" shrinkToFit="1"/>
      <protection locked="0"/>
    </xf>
    <xf numFmtId="0" fontId="73" fillId="5" borderId="24" xfId="0" applyFont="1" applyFill="1" applyBorder="1" applyAlignment="1" applyProtection="1">
      <alignment horizontal="center" vertical="center" shrinkToFit="1"/>
      <protection locked="0"/>
    </xf>
    <xf numFmtId="0" fontId="73" fillId="5" borderId="3" xfId="0" applyFont="1" applyFill="1" applyBorder="1" applyAlignment="1" applyProtection="1">
      <alignment horizontal="center" vertical="center" shrinkToFit="1"/>
      <protection locked="0"/>
    </xf>
    <xf numFmtId="0" fontId="77" fillId="5" borderId="2" xfId="4" applyFont="1" applyFill="1" applyBorder="1" applyAlignment="1" applyProtection="1">
      <alignment horizontal="center" vertical="center" shrinkToFit="1"/>
      <protection locked="0"/>
    </xf>
    <xf numFmtId="178" fontId="76" fillId="5" borderId="25" xfId="0" applyNumberFormat="1" applyFont="1" applyFill="1" applyBorder="1" applyAlignment="1" applyProtection="1">
      <alignment horizontal="center" vertical="center" shrinkToFit="1"/>
      <protection locked="0"/>
    </xf>
    <xf numFmtId="178" fontId="76" fillId="5" borderId="26" xfId="0" applyNumberFormat="1" applyFont="1" applyFill="1" applyBorder="1" applyAlignment="1" applyProtection="1">
      <alignment horizontal="center" vertical="center" shrinkToFit="1"/>
      <protection locked="0"/>
    </xf>
    <xf numFmtId="0" fontId="50" fillId="3" borderId="16" xfId="0" applyFont="1" applyFill="1" applyBorder="1" applyAlignment="1" applyProtection="1">
      <alignment horizontal="center" vertical="center"/>
    </xf>
    <xf numFmtId="0" fontId="50" fillId="3" borderId="30" xfId="0" applyFont="1" applyFill="1" applyBorder="1" applyAlignment="1" applyProtection="1">
      <alignment horizontal="center" vertical="center"/>
    </xf>
    <xf numFmtId="0" fontId="26" fillId="4" borderId="28" xfId="0" applyFont="1" applyFill="1" applyBorder="1" applyAlignment="1" applyProtection="1">
      <alignment horizontal="center" vertical="center"/>
    </xf>
    <xf numFmtId="0" fontId="26" fillId="4" borderId="25" xfId="0" applyFont="1" applyFill="1" applyBorder="1" applyAlignment="1" applyProtection="1">
      <alignment horizontal="center" vertical="center"/>
    </xf>
    <xf numFmtId="0" fontId="26" fillId="4" borderId="27" xfId="0" applyFont="1" applyFill="1" applyBorder="1" applyAlignment="1" applyProtection="1">
      <alignment horizontal="center" vertical="center"/>
    </xf>
    <xf numFmtId="0" fontId="26" fillId="4" borderId="9" xfId="0" applyFont="1" applyFill="1" applyBorder="1" applyAlignment="1" applyProtection="1">
      <alignment horizontal="center" vertical="center" shrinkToFit="1"/>
    </xf>
    <xf numFmtId="0" fontId="26" fillId="4" borderId="5" xfId="0" applyFont="1" applyFill="1" applyBorder="1" applyAlignment="1" applyProtection="1">
      <alignment horizontal="center" vertical="center" shrinkToFit="1"/>
    </xf>
    <xf numFmtId="0" fontId="41" fillId="5" borderId="2" xfId="4" applyFill="1" applyBorder="1" applyAlignment="1" applyProtection="1">
      <alignment horizontal="center" vertical="center" shrinkToFit="1"/>
      <protection locked="0"/>
    </xf>
    <xf numFmtId="0" fontId="41" fillId="5" borderId="9" xfId="4" applyFill="1" applyBorder="1" applyAlignment="1" applyProtection="1">
      <alignment horizontal="center" vertical="center" shrinkToFit="1"/>
      <protection locked="0"/>
    </xf>
    <xf numFmtId="0" fontId="10" fillId="5" borderId="18" xfId="0" applyFont="1" applyFill="1" applyBorder="1" applyAlignment="1" applyProtection="1">
      <alignment horizontal="center" vertical="center" shrinkToFit="1"/>
      <protection locked="0"/>
    </xf>
    <xf numFmtId="0" fontId="10" fillId="5" borderId="24" xfId="0" applyFont="1" applyFill="1" applyBorder="1" applyAlignment="1" applyProtection="1">
      <alignment horizontal="center" vertical="center" shrinkToFit="1"/>
      <protection locked="0"/>
    </xf>
    <xf numFmtId="0" fontId="13" fillId="4" borderId="19" xfId="0" applyFont="1" applyFill="1" applyBorder="1" applyAlignment="1" applyProtection="1">
      <alignment horizontal="center" vertical="center" shrinkToFit="1"/>
    </xf>
    <xf numFmtId="0" fontId="13" fillId="4" borderId="27" xfId="0" applyFont="1" applyFill="1" applyBorder="1" applyAlignment="1" applyProtection="1">
      <alignment horizontal="center" vertical="center" shrinkToFit="1"/>
    </xf>
    <xf numFmtId="0" fontId="13" fillId="4" borderId="0" xfId="0" applyFont="1" applyFill="1" applyBorder="1" applyAlignment="1" applyProtection="1">
      <alignment horizontal="center" vertical="center" shrinkToFit="1"/>
    </xf>
    <xf numFmtId="0" fontId="13" fillId="4" borderId="28" xfId="0" applyFont="1" applyFill="1" applyBorder="1" applyAlignment="1" applyProtection="1">
      <alignment horizontal="center" vertical="center" shrinkToFit="1"/>
    </xf>
    <xf numFmtId="0" fontId="13" fillId="4" borderId="7" xfId="0" applyFont="1" applyFill="1" applyBorder="1" applyAlignment="1" applyProtection="1">
      <alignment horizontal="center" vertical="center" shrinkToFit="1"/>
    </xf>
    <xf numFmtId="0" fontId="13" fillId="4" borderId="29" xfId="0" applyFont="1" applyFill="1" applyBorder="1" applyAlignment="1" applyProtection="1">
      <alignment horizontal="center" vertical="center" shrinkToFit="1"/>
    </xf>
    <xf numFmtId="0" fontId="13" fillId="4" borderId="19" xfId="0" applyFont="1" applyFill="1" applyBorder="1" applyAlignment="1" applyProtection="1">
      <alignment horizontal="center" vertical="center" wrapText="1" shrinkToFit="1"/>
    </xf>
    <xf numFmtId="0" fontId="13" fillId="4" borderId="27" xfId="0" applyFont="1" applyFill="1" applyBorder="1" applyAlignment="1" applyProtection="1">
      <alignment horizontal="center" vertical="center" wrapText="1" shrinkToFit="1"/>
    </xf>
    <xf numFmtId="0" fontId="13" fillId="4" borderId="0" xfId="0" applyFont="1" applyFill="1" applyBorder="1" applyAlignment="1" applyProtection="1">
      <alignment horizontal="center" vertical="center" wrapText="1" shrinkToFit="1"/>
    </xf>
    <xf numFmtId="0" fontId="13" fillId="4" borderId="28" xfId="0" applyFont="1" applyFill="1" applyBorder="1" applyAlignment="1" applyProtection="1">
      <alignment horizontal="center" vertical="center" wrapText="1" shrinkToFit="1"/>
    </xf>
    <xf numFmtId="0" fontId="13" fillId="4" borderId="15" xfId="0" applyFont="1" applyFill="1" applyBorder="1" applyAlignment="1" applyProtection="1">
      <alignment horizontal="center" vertical="center" wrapText="1" shrinkToFit="1"/>
    </xf>
    <xf numFmtId="0" fontId="13" fillId="4" borderId="25" xfId="0" applyFont="1" applyFill="1" applyBorder="1" applyAlignment="1" applyProtection="1">
      <alignment horizontal="center" vertical="center" wrapText="1" shrinkToFit="1"/>
    </xf>
    <xf numFmtId="0" fontId="73" fillId="5" borderId="2" xfId="0" applyFont="1" applyFill="1" applyBorder="1" applyAlignment="1" applyProtection="1">
      <alignment horizontal="left" vertical="top" wrapText="1"/>
      <protection locked="0"/>
    </xf>
    <xf numFmtId="0" fontId="73" fillId="5" borderId="1" xfId="0" applyFont="1" applyFill="1" applyBorder="1" applyAlignment="1" applyProtection="1">
      <alignment horizontal="left" vertical="top" wrapText="1"/>
      <protection locked="0"/>
    </xf>
    <xf numFmtId="0" fontId="73" fillId="5" borderId="4" xfId="0" applyFont="1" applyFill="1" applyBorder="1" applyAlignment="1" applyProtection="1">
      <alignment horizontal="left" vertical="top" wrapText="1"/>
      <protection locked="0"/>
    </xf>
    <xf numFmtId="0" fontId="73" fillId="5" borderId="21" xfId="0" applyFont="1" applyFill="1" applyBorder="1" applyAlignment="1" applyProtection="1">
      <alignment horizontal="left" vertical="top" wrapText="1"/>
      <protection locked="0"/>
    </xf>
    <xf numFmtId="0" fontId="73" fillId="7" borderId="9" xfId="0" applyFont="1" applyFill="1" applyBorder="1" applyAlignment="1" applyProtection="1">
      <alignment horizontal="left" vertical="center" shrinkToFit="1"/>
      <protection locked="0"/>
    </xf>
    <xf numFmtId="0" fontId="73" fillId="7" borderId="18" xfId="0" applyFont="1" applyFill="1" applyBorder="1" applyAlignment="1" applyProtection="1">
      <alignment horizontal="left" vertical="center" shrinkToFit="1"/>
      <protection locked="0"/>
    </xf>
    <xf numFmtId="0" fontId="73" fillId="7" borderId="24" xfId="0" applyFont="1" applyFill="1" applyBorder="1" applyAlignment="1" applyProtection="1">
      <alignment horizontal="left" vertical="center" shrinkToFit="1"/>
      <protection locked="0"/>
    </xf>
    <xf numFmtId="0" fontId="13" fillId="4" borderId="9" xfId="0" applyFont="1" applyFill="1" applyBorder="1" applyAlignment="1" applyProtection="1">
      <alignment horizontal="center" vertical="center"/>
    </xf>
    <xf numFmtId="0" fontId="13" fillId="4" borderId="5" xfId="0" applyFont="1" applyFill="1" applyBorder="1" applyAlignment="1" applyProtection="1">
      <alignment horizontal="center" vertical="center"/>
    </xf>
    <xf numFmtId="0" fontId="77" fillId="7" borderId="9" xfId="4" applyFont="1" applyFill="1" applyBorder="1" applyAlignment="1" applyProtection="1">
      <alignment horizontal="left" vertical="center" shrinkToFit="1"/>
      <protection locked="0"/>
    </xf>
    <xf numFmtId="0" fontId="13" fillId="4" borderId="20" xfId="0" applyFont="1" applyFill="1" applyBorder="1" applyAlignment="1" applyProtection="1">
      <alignment horizontal="center" vertical="center" wrapText="1"/>
    </xf>
    <xf numFmtId="0" fontId="13" fillId="4" borderId="27" xfId="0" applyFont="1" applyFill="1" applyBorder="1" applyAlignment="1" applyProtection="1">
      <alignment horizontal="center" vertical="center"/>
    </xf>
    <xf numFmtId="0" fontId="13" fillId="4" borderId="17" xfId="0" applyFont="1" applyFill="1" applyBorder="1" applyAlignment="1" applyProtection="1">
      <alignment horizontal="center" vertical="center"/>
    </xf>
    <xf numFmtId="0" fontId="13" fillId="4" borderId="28" xfId="0" applyFont="1" applyFill="1" applyBorder="1" applyAlignment="1" applyProtection="1">
      <alignment horizontal="center" vertical="center"/>
    </xf>
    <xf numFmtId="0" fontId="13" fillId="4" borderId="13" xfId="0" applyFont="1" applyFill="1" applyBorder="1" applyAlignment="1" applyProtection="1">
      <alignment horizontal="center" vertical="center"/>
    </xf>
    <xf numFmtId="0" fontId="13" fillId="4" borderId="25" xfId="0" applyFont="1" applyFill="1" applyBorder="1" applyAlignment="1" applyProtection="1">
      <alignment horizontal="center" vertical="center"/>
    </xf>
    <xf numFmtId="0" fontId="10" fillId="5" borderId="2" xfId="0" applyFont="1" applyFill="1" applyBorder="1" applyAlignment="1" applyProtection="1">
      <alignment horizontal="left" vertical="top" wrapText="1"/>
      <protection locked="0"/>
    </xf>
    <xf numFmtId="0" fontId="10" fillId="5" borderId="1" xfId="0" applyFont="1" applyFill="1" applyBorder="1" applyAlignment="1" applyProtection="1">
      <alignment horizontal="left" vertical="top" wrapText="1"/>
      <protection locked="0"/>
    </xf>
    <xf numFmtId="0" fontId="10" fillId="5" borderId="4" xfId="0" applyFont="1" applyFill="1" applyBorder="1" applyAlignment="1" applyProtection="1">
      <alignment horizontal="left" vertical="top" wrapText="1"/>
      <protection locked="0"/>
    </xf>
    <xf numFmtId="0" fontId="10" fillId="5" borderId="21" xfId="0" applyFont="1" applyFill="1" applyBorder="1" applyAlignment="1" applyProtection="1">
      <alignment horizontal="left" vertical="top" wrapText="1"/>
      <protection locked="0"/>
    </xf>
    <xf numFmtId="0" fontId="50" fillId="2" borderId="16" xfId="0" applyFont="1" applyFill="1" applyBorder="1" applyAlignment="1" applyProtection="1">
      <alignment horizontal="center" vertical="center"/>
    </xf>
    <xf numFmtId="0" fontId="50" fillId="2" borderId="30" xfId="0" applyFont="1" applyFill="1" applyBorder="1" applyAlignment="1" applyProtection="1">
      <alignment horizontal="center" vertical="center"/>
    </xf>
    <xf numFmtId="0" fontId="10" fillId="0" borderId="9" xfId="0" applyFont="1" applyFill="1" applyBorder="1" applyAlignment="1" applyProtection="1">
      <alignment horizontal="left" vertical="center" shrinkToFit="1"/>
    </xf>
    <xf numFmtId="0" fontId="10" fillId="0" borderId="18" xfId="0" applyFont="1" applyFill="1" applyBorder="1" applyAlignment="1" applyProtection="1">
      <alignment horizontal="left" vertical="center" shrinkToFit="1"/>
    </xf>
    <xf numFmtId="0" fontId="10" fillId="0" borderId="24" xfId="0" applyFont="1" applyFill="1" applyBorder="1" applyAlignment="1" applyProtection="1">
      <alignment horizontal="left" vertical="center" shrinkToFit="1"/>
    </xf>
    <xf numFmtId="0" fontId="26" fillId="4" borderId="20" xfId="0" applyFont="1" applyFill="1" applyBorder="1" applyAlignment="1" applyProtection="1">
      <alignment horizontal="center" vertical="center" shrinkToFit="1"/>
    </xf>
    <xf numFmtId="0" fontId="26" fillId="4" borderId="27" xfId="0" applyFont="1" applyFill="1" applyBorder="1" applyAlignment="1" applyProtection="1">
      <alignment horizontal="center" vertical="center" shrinkToFit="1"/>
    </xf>
    <xf numFmtId="0" fontId="26" fillId="4" borderId="18" xfId="0" applyFont="1" applyFill="1" applyBorder="1" applyAlignment="1" applyProtection="1">
      <alignment horizontal="center" vertical="center" shrinkToFit="1"/>
    </xf>
    <xf numFmtId="0" fontId="26" fillId="4" borderId="24" xfId="0" applyFont="1" applyFill="1" applyBorder="1" applyAlignment="1" applyProtection="1">
      <alignment horizontal="center" vertical="center" shrinkToFit="1"/>
    </xf>
    <xf numFmtId="0" fontId="68" fillId="4" borderId="2" xfId="0" applyFont="1" applyFill="1" applyBorder="1" applyAlignment="1" applyProtection="1">
      <alignment horizontal="center" vertical="center" shrinkToFit="1"/>
    </xf>
    <xf numFmtId="0" fontId="62" fillId="4" borderId="2" xfId="0" applyFont="1" applyFill="1" applyBorder="1" applyAlignment="1" applyProtection="1">
      <alignment horizontal="center" vertical="center" shrinkToFit="1"/>
    </xf>
    <xf numFmtId="0" fontId="23" fillId="4" borderId="2" xfId="0" applyFont="1" applyFill="1" applyBorder="1" applyAlignment="1" applyProtection="1">
      <alignment horizontal="center" vertical="center" shrinkToFit="1"/>
    </xf>
    <xf numFmtId="0" fontId="13" fillId="4" borderId="20" xfId="0" applyFont="1" applyFill="1" applyBorder="1" applyAlignment="1" applyProtection="1">
      <alignment horizontal="center" vertical="center" wrapText="1" shrinkToFit="1"/>
    </xf>
    <xf numFmtId="0" fontId="13" fillId="4" borderId="17" xfId="0" applyFont="1" applyFill="1" applyBorder="1" applyAlignment="1" applyProtection="1">
      <alignment horizontal="center" vertical="center" wrapText="1" shrinkToFit="1"/>
    </xf>
    <xf numFmtId="0" fontId="13" fillId="4" borderId="13" xfId="0" applyFont="1" applyFill="1" applyBorder="1" applyAlignment="1" applyProtection="1">
      <alignment horizontal="center" vertical="center" wrapText="1" shrinkToFit="1"/>
    </xf>
    <xf numFmtId="0" fontId="23" fillId="4" borderId="20" xfId="0" applyFont="1" applyFill="1" applyBorder="1" applyAlignment="1" applyProtection="1">
      <alignment horizontal="center" vertical="center" shrinkToFit="1"/>
    </xf>
    <xf numFmtId="0" fontId="23" fillId="4" borderId="27" xfId="0" applyFont="1" applyFill="1" applyBorder="1" applyAlignment="1" applyProtection="1">
      <alignment horizontal="center" vertical="center" shrinkToFit="1"/>
    </xf>
    <xf numFmtId="0" fontId="73" fillId="0" borderId="9" xfId="0" applyFont="1" applyFill="1" applyBorder="1" applyAlignment="1" applyProtection="1">
      <alignment horizontal="center" vertical="center" shrinkToFit="1"/>
    </xf>
    <xf numFmtId="0" fontId="73" fillId="0" borderId="18" xfId="0" applyFont="1" applyFill="1" applyBorder="1" applyAlignment="1" applyProtection="1">
      <alignment horizontal="center" vertical="center" shrinkToFit="1"/>
    </xf>
    <xf numFmtId="0" fontId="73" fillId="0" borderId="24" xfId="0" applyFont="1" applyFill="1" applyBorder="1" applyAlignment="1" applyProtection="1">
      <alignment horizontal="center" vertical="center" shrinkToFit="1"/>
    </xf>
    <xf numFmtId="0" fontId="73" fillId="5" borderId="1" xfId="0" applyFont="1" applyFill="1" applyBorder="1" applyAlignment="1" applyProtection="1">
      <alignment horizontal="center" vertical="center" shrinkToFit="1"/>
      <protection locked="0"/>
    </xf>
    <xf numFmtId="0" fontId="13" fillId="4" borderId="20" xfId="0" applyFont="1" applyFill="1" applyBorder="1" applyAlignment="1" applyProtection="1">
      <alignment horizontal="center" vertical="center" shrinkToFit="1"/>
    </xf>
    <xf numFmtId="0" fontId="13" fillId="4" borderId="17" xfId="0" applyFont="1" applyFill="1" applyBorder="1" applyAlignment="1" applyProtection="1">
      <alignment horizontal="center" vertical="center" shrinkToFit="1"/>
    </xf>
    <xf numFmtId="0" fontId="13" fillId="4" borderId="38" xfId="0" applyFont="1" applyFill="1" applyBorder="1" applyAlignment="1" applyProtection="1">
      <alignment horizontal="center" vertical="center" shrinkToFit="1"/>
    </xf>
    <xf numFmtId="0" fontId="73" fillId="5" borderId="9" xfId="0" applyFont="1" applyFill="1" applyBorder="1" applyAlignment="1" applyProtection="1">
      <alignment horizontal="center" vertical="center" shrinkToFit="1"/>
      <protection locked="0"/>
    </xf>
    <xf numFmtId="0" fontId="73" fillId="5" borderId="5" xfId="0" applyFont="1" applyFill="1" applyBorder="1" applyAlignment="1" applyProtection="1">
      <alignment horizontal="center" vertical="center" shrinkToFit="1"/>
      <protection locked="0"/>
    </xf>
    <xf numFmtId="0" fontId="12" fillId="2" borderId="9" xfId="2" applyFont="1" applyFill="1" applyBorder="1" applyAlignment="1" applyProtection="1">
      <alignment horizontal="center" wrapText="1" shrinkToFit="1"/>
    </xf>
    <xf numFmtId="0" fontId="12" fillId="2" borderId="5" xfId="2" applyFont="1" applyFill="1" applyBorder="1" applyAlignment="1" applyProtection="1">
      <alignment horizontal="center" wrapText="1" shrinkToFit="1"/>
    </xf>
    <xf numFmtId="0" fontId="28" fillId="2" borderId="20" xfId="2" applyFont="1" applyFill="1" applyBorder="1" applyAlignment="1" applyProtection="1">
      <alignment horizontal="center" vertical="center" textRotation="255" shrinkToFit="1"/>
    </xf>
    <xf numFmtId="0" fontId="28" fillId="2" borderId="17" xfId="2" applyFont="1" applyFill="1" applyBorder="1" applyAlignment="1" applyProtection="1">
      <alignment horizontal="center" vertical="center" textRotation="255" shrinkToFit="1"/>
    </xf>
    <xf numFmtId="0" fontId="28" fillId="2" borderId="13" xfId="2" applyFont="1" applyFill="1" applyBorder="1" applyAlignment="1" applyProtection="1">
      <alignment horizontal="center" vertical="center" textRotation="255" shrinkToFit="1"/>
    </xf>
    <xf numFmtId="0" fontId="24" fillId="3" borderId="33" xfId="0" applyFont="1" applyFill="1" applyBorder="1" applyAlignment="1" applyProtection="1">
      <alignment horizontal="center" vertical="center" textRotation="255" wrapText="1"/>
    </xf>
    <xf numFmtId="0" fontId="24" fillId="3" borderId="34" xfId="0" applyFont="1" applyFill="1" applyBorder="1" applyAlignment="1" applyProtection="1">
      <alignment horizontal="center" vertical="center" textRotation="255" wrapText="1"/>
    </xf>
    <xf numFmtId="0" fontId="24" fillId="3" borderId="3" xfId="0" applyFont="1" applyFill="1" applyBorder="1" applyAlignment="1" applyProtection="1">
      <alignment horizontal="center" vertical="center" textRotation="255" wrapText="1"/>
    </xf>
    <xf numFmtId="0" fontId="8" fillId="0" borderId="0" xfId="0" applyFont="1" applyAlignment="1" applyProtection="1">
      <alignment horizontal="left" vertical="center" wrapText="1"/>
    </xf>
    <xf numFmtId="0" fontId="34" fillId="9" borderId="9" xfId="2" applyFont="1" applyFill="1" applyBorder="1" applyAlignment="1" applyProtection="1">
      <alignment horizontal="center" shrinkToFit="1"/>
    </xf>
    <xf numFmtId="0" fontId="34" fillId="9" borderId="18" xfId="2" applyFont="1" applyFill="1" applyBorder="1" applyAlignment="1" applyProtection="1">
      <alignment horizontal="center" shrinkToFit="1"/>
    </xf>
    <xf numFmtId="0" fontId="34" fillId="9" borderId="5" xfId="2" applyFont="1" applyFill="1" applyBorder="1" applyAlignment="1" applyProtection="1">
      <alignment horizontal="center" shrinkToFit="1"/>
    </xf>
    <xf numFmtId="0" fontId="38" fillId="9" borderId="9" xfId="2" applyFont="1" applyFill="1" applyBorder="1" applyAlignment="1" applyProtection="1">
      <alignment horizontal="center" vertical="center" shrinkToFit="1"/>
    </xf>
    <xf numFmtId="0" fontId="38" fillId="9" borderId="5" xfId="2" applyFont="1" applyFill="1" applyBorder="1" applyAlignment="1" applyProtection="1">
      <alignment horizontal="center" vertical="center" shrinkToFit="1"/>
    </xf>
    <xf numFmtId="0" fontId="38" fillId="9" borderId="13" xfId="2" applyFont="1" applyFill="1" applyBorder="1" applyAlignment="1" applyProtection="1">
      <alignment horizontal="center" vertical="center" shrinkToFit="1"/>
    </xf>
    <xf numFmtId="0" fontId="38" fillId="9" borderId="25" xfId="2" applyFont="1" applyFill="1" applyBorder="1" applyAlignment="1" applyProtection="1">
      <alignment horizontal="center" vertical="center" shrinkToFit="1"/>
    </xf>
    <xf numFmtId="0" fontId="26" fillId="9" borderId="33" xfId="0" applyFont="1" applyFill="1" applyBorder="1" applyAlignment="1" applyProtection="1">
      <alignment horizontal="center" vertical="center" shrinkToFit="1"/>
    </xf>
    <xf numFmtId="0" fontId="26" fillId="9" borderId="3" xfId="0" applyFont="1" applyFill="1" applyBorder="1" applyAlignment="1" applyProtection="1">
      <alignment horizontal="center" vertical="center" shrinkToFit="1"/>
    </xf>
    <xf numFmtId="0" fontId="26" fillId="9" borderId="33" xfId="0" applyFont="1" applyFill="1" applyBorder="1" applyAlignment="1" applyProtection="1">
      <alignment horizontal="center" vertical="center" wrapText="1" shrinkToFit="1"/>
    </xf>
    <xf numFmtId="0" fontId="26" fillId="9" borderId="3" xfId="0" applyFont="1" applyFill="1" applyBorder="1" applyAlignment="1" applyProtection="1">
      <alignment horizontal="center" vertical="center" wrapText="1" shrinkToFit="1"/>
    </xf>
    <xf numFmtId="0" fontId="28" fillId="9" borderId="20" xfId="2" applyFont="1" applyFill="1" applyBorder="1" applyAlignment="1" applyProtection="1">
      <alignment horizontal="center" vertical="center" shrinkToFit="1"/>
    </xf>
    <xf numFmtId="0" fontId="28" fillId="9" borderId="19" xfId="2" applyFont="1" applyFill="1" applyBorder="1" applyAlignment="1" applyProtection="1">
      <alignment horizontal="center" vertical="center" shrinkToFit="1"/>
    </xf>
    <xf numFmtId="0" fontId="28" fillId="9" borderId="27" xfId="2" applyFont="1" applyFill="1" applyBorder="1" applyAlignment="1" applyProtection="1">
      <alignment horizontal="center" vertical="center" shrinkToFit="1"/>
    </xf>
    <xf numFmtId="0" fontId="38" fillId="9" borderId="20" xfId="2" applyFont="1" applyFill="1" applyBorder="1" applyAlignment="1" applyProtection="1">
      <alignment horizontal="center" vertical="center" shrinkToFit="1"/>
    </xf>
    <xf numFmtId="0" fontId="38" fillId="9" borderId="27" xfId="2" applyFont="1" applyFill="1" applyBorder="1" applyAlignment="1" applyProtection="1">
      <alignment horizontal="center" vertical="center" shrinkToFit="1"/>
    </xf>
    <xf numFmtId="0" fontId="28" fillId="3" borderId="9" xfId="2" applyFont="1" applyFill="1" applyBorder="1" applyAlignment="1" applyProtection="1">
      <alignment horizontal="center" vertical="center" shrinkToFit="1"/>
    </xf>
    <xf numFmtId="0" fontId="28" fillId="3" borderId="5" xfId="2" applyFont="1" applyFill="1" applyBorder="1" applyAlignment="1" applyProtection="1">
      <alignment horizontal="center" vertical="center" shrinkToFit="1"/>
    </xf>
    <xf numFmtId="0" fontId="57" fillId="3" borderId="33" xfId="0" applyFont="1" applyFill="1" applyBorder="1" applyAlignment="1" applyProtection="1">
      <alignment horizontal="center" vertical="center" textRotation="255" wrapText="1"/>
    </xf>
    <xf numFmtId="0" fontId="57" fillId="3" borderId="34" xfId="0" applyFont="1" applyFill="1" applyBorder="1" applyAlignment="1" applyProtection="1">
      <alignment horizontal="center" vertical="center" textRotation="255" wrapText="1"/>
    </xf>
    <xf numFmtId="0" fontId="57" fillId="3" borderId="3" xfId="0" applyFont="1" applyFill="1" applyBorder="1" applyAlignment="1" applyProtection="1">
      <alignment horizontal="center" vertical="center" textRotation="255" wrapText="1"/>
    </xf>
    <xf numFmtId="0" fontId="28" fillId="3" borderId="9" xfId="2" applyFont="1" applyFill="1" applyBorder="1" applyAlignment="1" applyProtection="1">
      <alignment horizontal="center" wrapText="1" shrinkToFit="1"/>
    </xf>
    <xf numFmtId="0" fontId="28" fillId="3" borderId="5" xfId="2" applyFont="1" applyFill="1" applyBorder="1" applyAlignment="1" applyProtection="1">
      <alignment horizontal="center" wrapText="1" shrinkToFit="1"/>
    </xf>
    <xf numFmtId="0" fontId="33" fillId="0" borderId="0" xfId="0" applyFont="1" applyAlignment="1" applyProtection="1">
      <alignment horizontal="center" vertical="center"/>
    </xf>
    <xf numFmtId="0" fontId="8" fillId="0" borderId="0" xfId="0" applyFont="1" applyAlignment="1" applyProtection="1">
      <alignment horizontal="left" vertical="top" wrapText="1"/>
    </xf>
    <xf numFmtId="0" fontId="14" fillId="8" borderId="0" xfId="0" applyFont="1" applyFill="1" applyAlignment="1" applyProtection="1">
      <alignment horizontal="left" vertical="center"/>
    </xf>
    <xf numFmtId="0" fontId="36" fillId="4" borderId="9" xfId="0" applyFont="1" applyFill="1" applyBorder="1" applyAlignment="1" applyProtection="1">
      <alignment horizontal="center" vertical="center"/>
    </xf>
    <xf numFmtId="0" fontId="36" fillId="4" borderId="18" xfId="0" applyFont="1" applyFill="1" applyBorder="1" applyAlignment="1" applyProtection="1">
      <alignment horizontal="center" vertical="center"/>
    </xf>
    <xf numFmtId="0" fontId="36" fillId="4" borderId="5" xfId="0" applyFont="1" applyFill="1" applyBorder="1" applyAlignment="1" applyProtection="1">
      <alignment horizontal="center" vertical="center"/>
    </xf>
    <xf numFmtId="0" fontId="39" fillId="9" borderId="9" xfId="0" applyFont="1" applyFill="1" applyBorder="1" applyAlignment="1" applyProtection="1">
      <alignment horizontal="center" vertical="center"/>
    </xf>
    <xf numFmtId="0" fontId="39" fillId="9" borderId="18" xfId="0" applyFont="1" applyFill="1" applyBorder="1" applyAlignment="1" applyProtection="1">
      <alignment horizontal="center" vertical="center"/>
    </xf>
    <xf numFmtId="0" fontId="39" fillId="9" borderId="5" xfId="0" applyFont="1" applyFill="1" applyBorder="1" applyAlignment="1" applyProtection="1">
      <alignment horizontal="center" vertical="center"/>
    </xf>
    <xf numFmtId="0" fontId="38" fillId="9" borderId="9" xfId="0" applyFont="1" applyFill="1" applyBorder="1" applyAlignment="1" applyProtection="1">
      <alignment horizontal="center" vertical="center"/>
    </xf>
    <xf numFmtId="0" fontId="38" fillId="9" borderId="18" xfId="0" applyFont="1" applyFill="1" applyBorder="1" applyAlignment="1" applyProtection="1">
      <alignment horizontal="center" vertical="center"/>
    </xf>
    <xf numFmtId="0" fontId="38" fillId="9" borderId="5" xfId="0" applyFont="1" applyFill="1" applyBorder="1" applyAlignment="1" applyProtection="1">
      <alignment horizontal="center" vertical="center"/>
    </xf>
    <xf numFmtId="0" fontId="0" fillId="9" borderId="9" xfId="0" applyFill="1" applyBorder="1" applyAlignment="1" applyProtection="1">
      <alignment horizontal="center" vertical="center"/>
    </xf>
    <xf numFmtId="0" fontId="0" fillId="9" borderId="18" xfId="0" applyFill="1" applyBorder="1" applyAlignment="1" applyProtection="1">
      <alignment horizontal="center" vertical="center"/>
    </xf>
    <xf numFmtId="0" fontId="65" fillId="5" borderId="9" xfId="0" applyFont="1" applyFill="1" applyBorder="1" applyAlignment="1" applyProtection="1">
      <alignment horizontal="center" vertical="center"/>
      <protection locked="0"/>
    </xf>
    <xf numFmtId="0" fontId="66" fillId="5" borderId="5" xfId="0" applyFont="1" applyFill="1" applyBorder="1" applyAlignment="1" applyProtection="1">
      <alignment horizontal="center" vertical="center"/>
      <protection locked="0"/>
    </xf>
    <xf numFmtId="0" fontId="66" fillId="5" borderId="9" xfId="0" applyFont="1" applyFill="1" applyBorder="1" applyAlignment="1" applyProtection="1">
      <alignment horizontal="center" vertical="center"/>
      <protection locked="0"/>
    </xf>
    <xf numFmtId="0" fontId="0" fillId="0" borderId="50" xfId="0" applyFill="1" applyBorder="1" applyAlignment="1" applyProtection="1">
      <alignment horizontal="center" vertical="center"/>
    </xf>
    <xf numFmtId="0" fontId="0" fillId="0" borderId="51" xfId="0" applyFill="1" applyBorder="1" applyAlignment="1" applyProtection="1">
      <alignment horizontal="center" vertical="center"/>
    </xf>
    <xf numFmtId="0" fontId="66" fillId="5" borderId="20" xfId="0" applyFont="1" applyFill="1" applyBorder="1" applyAlignment="1" applyProtection="1">
      <alignment horizontal="center" vertical="center"/>
      <protection locked="0"/>
    </xf>
    <xf numFmtId="0" fontId="66" fillId="5" borderId="27" xfId="0" applyFont="1" applyFill="1" applyBorder="1" applyAlignment="1" applyProtection="1">
      <alignment horizontal="center" vertical="center"/>
      <protection locked="0"/>
    </xf>
    <xf numFmtId="0" fontId="25" fillId="3" borderId="2" xfId="0" applyFont="1" applyFill="1" applyBorder="1" applyAlignment="1">
      <alignment horizontal="center" vertical="center"/>
    </xf>
    <xf numFmtId="0" fontId="25" fillId="3" borderId="2" xfId="0" applyFont="1" applyFill="1" applyBorder="1" applyAlignment="1">
      <alignment horizontal="center" vertical="center" wrapText="1" shrinkToFit="1"/>
    </xf>
    <xf numFmtId="0" fontId="25" fillId="3" borderId="2" xfId="0" applyFont="1" applyFill="1" applyBorder="1" applyAlignment="1">
      <alignment horizontal="center" vertical="center" shrinkToFit="1"/>
    </xf>
    <xf numFmtId="0" fontId="71" fillId="5" borderId="2" xfId="0" applyFont="1" applyFill="1" applyBorder="1" applyAlignment="1" applyProtection="1">
      <alignment horizontal="center" vertical="center" shrinkToFit="1"/>
      <protection locked="0"/>
    </xf>
    <xf numFmtId="0" fontId="73" fillId="5" borderId="2" xfId="0" applyFont="1" applyFill="1" applyBorder="1" applyAlignment="1" applyProtection="1">
      <alignment horizontal="center" vertical="center" wrapText="1" shrinkToFit="1"/>
      <protection locked="0"/>
    </xf>
    <xf numFmtId="0" fontId="73" fillId="5" borderId="2" xfId="0" applyFont="1" applyFill="1" applyBorder="1" applyAlignment="1" applyProtection="1">
      <alignment horizontal="left" vertical="center" shrinkToFit="1"/>
      <protection locked="0"/>
    </xf>
    <xf numFmtId="0" fontId="10" fillId="0" borderId="0" xfId="0" applyFont="1" applyAlignment="1">
      <alignment horizontal="left" vertical="center"/>
    </xf>
    <xf numFmtId="0" fontId="58" fillId="8" borderId="0" xfId="0" applyFont="1" applyFill="1" applyBorder="1" applyAlignment="1">
      <alignment horizontal="center" vertical="center"/>
    </xf>
    <xf numFmtId="38" fontId="51" fillId="0" borderId="10" xfId="0" applyNumberFormat="1" applyFont="1" applyFill="1" applyBorder="1" applyAlignment="1">
      <alignment horizontal="right" shrinkToFit="1"/>
    </xf>
    <xf numFmtId="0" fontId="51" fillId="0" borderId="30" xfId="0" applyFont="1" applyFill="1" applyBorder="1" applyAlignment="1">
      <alignment horizontal="right" shrinkToFit="1"/>
    </xf>
    <xf numFmtId="38" fontId="51" fillId="0" borderId="9" xfId="0" applyNumberFormat="1" applyFont="1" applyFill="1" applyBorder="1" applyAlignment="1">
      <alignment horizontal="right" shrinkToFit="1"/>
    </xf>
    <xf numFmtId="0" fontId="51" fillId="0" borderId="24" xfId="0" applyFont="1" applyFill="1" applyBorder="1" applyAlignment="1">
      <alignment horizontal="right" shrinkToFit="1"/>
    </xf>
    <xf numFmtId="0" fontId="25" fillId="3" borderId="10" xfId="0" applyFont="1" applyFill="1" applyBorder="1" applyAlignment="1">
      <alignment horizontal="center" vertical="center" wrapText="1"/>
    </xf>
    <xf numFmtId="0" fontId="25" fillId="3" borderId="16" xfId="0" applyFont="1" applyFill="1" applyBorder="1" applyAlignment="1">
      <alignment horizontal="center" vertical="center" wrapText="1"/>
    </xf>
    <xf numFmtId="0" fontId="25" fillId="3" borderId="35" xfId="0" applyFont="1" applyFill="1" applyBorder="1" applyAlignment="1">
      <alignment horizontal="center" vertical="center" wrapText="1"/>
    </xf>
    <xf numFmtId="0" fontId="25" fillId="3" borderId="9" xfId="0" applyFont="1" applyFill="1" applyBorder="1" applyAlignment="1">
      <alignment horizontal="center" vertical="center"/>
    </xf>
    <xf numFmtId="0" fontId="25" fillId="3" borderId="18" xfId="0" applyFont="1" applyFill="1" applyBorder="1" applyAlignment="1">
      <alignment horizontal="center" vertical="center"/>
    </xf>
    <xf numFmtId="0" fontId="25" fillId="3" borderId="5" xfId="0" applyFont="1" applyFill="1" applyBorder="1" applyAlignment="1">
      <alignment horizontal="center" vertical="center"/>
    </xf>
    <xf numFmtId="0" fontId="57" fillId="3" borderId="6" xfId="0" applyFont="1" applyFill="1" applyBorder="1" applyAlignment="1">
      <alignment horizontal="center" vertical="center" textRotation="255" wrapText="1"/>
    </xf>
    <xf numFmtId="0" fontId="57" fillId="3" borderId="12" xfId="0" applyFont="1" applyFill="1" applyBorder="1" applyAlignment="1">
      <alignment horizontal="center" vertical="center" textRotation="255" wrapText="1"/>
    </xf>
    <xf numFmtId="0" fontId="57" fillId="3" borderId="14" xfId="0" applyFont="1" applyFill="1" applyBorder="1" applyAlignment="1">
      <alignment horizontal="center" vertical="center" textRotation="255" wrapText="1"/>
    </xf>
    <xf numFmtId="0" fontId="10" fillId="5" borderId="2" xfId="0" applyFont="1" applyFill="1" applyBorder="1" applyAlignment="1" applyProtection="1">
      <alignment horizontal="left" vertical="top" shrinkToFit="1"/>
      <protection locked="0"/>
    </xf>
    <xf numFmtId="0" fontId="10" fillId="5" borderId="33" xfId="0" applyFont="1" applyFill="1" applyBorder="1" applyAlignment="1" applyProtection="1">
      <alignment horizontal="left" vertical="top" shrinkToFit="1"/>
      <protection locked="0"/>
    </xf>
    <xf numFmtId="0" fontId="13" fillId="3" borderId="39" xfId="0" applyFont="1" applyFill="1" applyBorder="1" applyAlignment="1">
      <alignment horizontal="center" vertical="center" shrinkToFit="1"/>
    </xf>
    <xf numFmtId="0" fontId="13" fillId="3" borderId="40" xfId="0" applyFont="1" applyFill="1" applyBorder="1" applyAlignment="1">
      <alignment horizontal="center" vertical="center" shrinkToFit="1"/>
    </xf>
    <xf numFmtId="0" fontId="13" fillId="3" borderId="42" xfId="0" applyFont="1" applyFill="1" applyBorder="1" applyAlignment="1">
      <alignment horizontal="center" vertical="center" shrinkToFit="1"/>
    </xf>
    <xf numFmtId="0" fontId="13" fillId="3" borderId="2" xfId="0" applyFont="1" applyFill="1" applyBorder="1" applyAlignment="1">
      <alignment horizontal="center" vertical="center" shrinkToFit="1"/>
    </xf>
    <xf numFmtId="0" fontId="13" fillId="3" borderId="43" xfId="0" applyFont="1" applyFill="1" applyBorder="1" applyAlignment="1">
      <alignment horizontal="center" vertical="center" shrinkToFit="1"/>
    </xf>
    <xf numFmtId="0" fontId="13" fillId="3" borderId="4" xfId="0" applyFont="1" applyFill="1" applyBorder="1" applyAlignment="1">
      <alignment horizontal="center" vertical="center" shrinkToFit="1"/>
    </xf>
    <xf numFmtId="0" fontId="54" fillId="3" borderId="40" xfId="0" applyFont="1" applyFill="1" applyBorder="1" applyAlignment="1">
      <alignment horizontal="center" vertical="center" textRotation="255" wrapText="1" shrinkToFit="1"/>
    </xf>
    <xf numFmtId="0" fontId="54" fillId="3" borderId="2" xfId="0" applyFont="1" applyFill="1" applyBorder="1" applyAlignment="1">
      <alignment horizontal="center" vertical="center" textRotation="255" wrapText="1" shrinkToFit="1"/>
    </xf>
    <xf numFmtId="0" fontId="54" fillId="3" borderId="4" xfId="0" applyFont="1" applyFill="1" applyBorder="1" applyAlignment="1">
      <alignment horizontal="center" vertical="center" textRotation="255" wrapText="1" shrinkToFit="1"/>
    </xf>
    <xf numFmtId="0" fontId="79" fillId="5" borderId="2" xfId="0" applyFont="1" applyFill="1" applyBorder="1" applyAlignment="1" applyProtection="1">
      <alignment horizontal="left" vertical="center" shrinkToFit="1"/>
      <protection locked="0"/>
    </xf>
    <xf numFmtId="0" fontId="26" fillId="3" borderId="2" xfId="0" applyFont="1" applyFill="1" applyBorder="1" applyAlignment="1">
      <alignment horizontal="center" vertical="center"/>
    </xf>
    <xf numFmtId="0" fontId="18" fillId="3" borderId="2" xfId="0" applyFont="1" applyFill="1" applyBorder="1" applyAlignment="1">
      <alignment horizontal="center" vertical="center"/>
    </xf>
    <xf numFmtId="0" fontId="22"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5" xfId="0" applyFont="1" applyFill="1" applyBorder="1" applyAlignment="1">
      <alignment horizontal="center" vertical="center"/>
    </xf>
    <xf numFmtId="0" fontId="63" fillId="8" borderId="9" xfId="0" applyFont="1" applyFill="1" applyBorder="1" applyAlignment="1">
      <alignment horizontal="center" vertical="center"/>
    </xf>
    <xf numFmtId="0" fontId="63" fillId="8" borderId="18" xfId="0" applyFont="1" applyFill="1" applyBorder="1" applyAlignment="1">
      <alignment horizontal="center" vertical="center"/>
    </xf>
    <xf numFmtId="0" fontId="63" fillId="8" borderId="5" xfId="0" applyFont="1" applyFill="1" applyBorder="1" applyAlignment="1">
      <alignment horizontal="center" vertical="center"/>
    </xf>
    <xf numFmtId="0" fontId="10" fillId="5" borderId="2" xfId="0" applyFont="1" applyFill="1" applyBorder="1" applyAlignment="1" applyProtection="1">
      <alignment horizontal="center" vertical="center" shrinkToFit="1"/>
    </xf>
    <xf numFmtId="0" fontId="10" fillId="5" borderId="33" xfId="0" applyFont="1" applyFill="1" applyBorder="1" applyAlignment="1" applyProtection="1">
      <alignment horizontal="center" vertical="center" shrinkToFit="1"/>
    </xf>
    <xf numFmtId="0" fontId="56" fillId="5" borderId="2" xfId="0" applyFont="1" applyFill="1" applyBorder="1" applyAlignment="1" applyProtection="1">
      <alignment horizontal="left" vertical="center" shrinkToFit="1"/>
      <protection locked="0"/>
    </xf>
    <xf numFmtId="0" fontId="8" fillId="5" borderId="2" xfId="0" applyFont="1" applyFill="1" applyBorder="1" applyAlignment="1" applyProtection="1">
      <alignment horizontal="center" vertical="center" shrinkToFit="1"/>
      <protection locked="0"/>
    </xf>
    <xf numFmtId="0" fontId="10" fillId="5" borderId="2" xfId="0" applyFont="1" applyFill="1" applyBorder="1" applyAlignment="1" applyProtection="1">
      <alignment horizontal="center" vertical="center" wrapText="1" shrinkToFit="1"/>
      <protection locked="0"/>
    </xf>
    <xf numFmtId="0" fontId="10" fillId="5" borderId="2" xfId="0" applyFont="1" applyFill="1" applyBorder="1" applyAlignment="1" applyProtection="1">
      <alignment horizontal="left" vertical="center" shrinkToFit="1"/>
      <protection locked="0"/>
    </xf>
    <xf numFmtId="0" fontId="67" fillId="0" borderId="0" xfId="0" applyFont="1" applyAlignment="1">
      <alignment horizontal="center" vertical="center"/>
    </xf>
    <xf numFmtId="0" fontId="25" fillId="3" borderId="20"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38"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29" xfId="0" applyFont="1" applyFill="1" applyBorder="1" applyAlignment="1">
      <alignment horizontal="center" vertical="center" wrapText="1"/>
    </xf>
    <xf numFmtId="38" fontId="51" fillId="0" borderId="17" xfId="0" applyNumberFormat="1" applyFont="1" applyFill="1" applyBorder="1" applyAlignment="1">
      <alignment horizontal="right" vertical="center" shrinkToFit="1"/>
    </xf>
    <xf numFmtId="38" fontId="51" fillId="0" borderId="48" xfId="0" applyNumberFormat="1" applyFont="1" applyFill="1" applyBorder="1" applyAlignment="1">
      <alignment horizontal="right" vertical="center" shrinkToFit="1"/>
    </xf>
    <xf numFmtId="38" fontId="51" fillId="0" borderId="38" xfId="0" applyNumberFormat="1" applyFont="1" applyFill="1" applyBorder="1" applyAlignment="1">
      <alignment horizontal="right" vertical="center" shrinkToFit="1"/>
    </xf>
    <xf numFmtId="38" fontId="51" fillId="0" borderId="47" xfId="0" applyNumberFormat="1" applyFont="1" applyFill="1" applyBorder="1" applyAlignment="1">
      <alignment horizontal="right" vertical="center" shrinkToFit="1"/>
    </xf>
    <xf numFmtId="0" fontId="8" fillId="5" borderId="20" xfId="0" applyFont="1" applyFill="1" applyBorder="1" applyAlignment="1" applyProtection="1">
      <alignment horizontal="center" vertical="center" shrinkToFit="1"/>
      <protection locked="0"/>
    </xf>
    <xf numFmtId="0" fontId="8" fillId="5" borderId="27" xfId="0" applyFont="1" applyFill="1" applyBorder="1" applyAlignment="1" applyProtection="1">
      <alignment horizontal="center" vertical="center" shrinkToFit="1"/>
      <protection locked="0"/>
    </xf>
    <xf numFmtId="0" fontId="8" fillId="5" borderId="17" xfId="0" applyFont="1" applyFill="1" applyBorder="1" applyAlignment="1" applyProtection="1">
      <alignment horizontal="center" vertical="center" shrinkToFit="1"/>
      <protection locked="0"/>
    </xf>
    <xf numFmtId="0" fontId="8" fillId="5" borderId="28" xfId="0" applyFont="1" applyFill="1" applyBorder="1" applyAlignment="1" applyProtection="1">
      <alignment horizontal="center" vertical="center" shrinkToFit="1"/>
      <protection locked="0"/>
    </xf>
    <xf numFmtId="0" fontId="8" fillId="5" borderId="13" xfId="0" applyFont="1" applyFill="1" applyBorder="1" applyAlignment="1" applyProtection="1">
      <alignment horizontal="center" vertical="center" shrinkToFit="1"/>
      <protection locked="0"/>
    </xf>
    <xf numFmtId="0" fontId="8" fillId="5" borderId="25" xfId="0" applyFont="1" applyFill="1" applyBorder="1" applyAlignment="1" applyProtection="1">
      <alignment horizontal="center" vertical="center" shrinkToFit="1"/>
      <protection locked="0"/>
    </xf>
    <xf numFmtId="0" fontId="22" fillId="3" borderId="9"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71" fillId="5" borderId="20" xfId="0" applyFont="1" applyFill="1" applyBorder="1" applyAlignment="1" applyProtection="1">
      <alignment horizontal="center" vertical="center" shrinkToFit="1"/>
      <protection locked="0"/>
    </xf>
    <xf numFmtId="0" fontId="71" fillId="5" borderId="27" xfId="0" applyFont="1" applyFill="1" applyBorder="1" applyAlignment="1" applyProtection="1">
      <alignment horizontal="center" vertical="center" shrinkToFit="1"/>
      <protection locked="0"/>
    </xf>
    <xf numFmtId="0" fontId="71" fillId="5" borderId="17" xfId="0" applyFont="1" applyFill="1" applyBorder="1" applyAlignment="1" applyProtection="1">
      <alignment horizontal="center" vertical="center" shrinkToFit="1"/>
      <protection locked="0"/>
    </xf>
    <xf numFmtId="0" fontId="71" fillId="5" borderId="28" xfId="0" applyFont="1" applyFill="1" applyBorder="1" applyAlignment="1" applyProtection="1">
      <alignment horizontal="center" vertical="center" shrinkToFit="1"/>
      <protection locked="0"/>
    </xf>
    <xf numFmtId="0" fontId="71" fillId="5" borderId="13" xfId="0" applyFont="1" applyFill="1" applyBorder="1" applyAlignment="1" applyProtection="1">
      <alignment horizontal="center" vertical="center" shrinkToFit="1"/>
      <protection locked="0"/>
    </xf>
    <xf numFmtId="0" fontId="71" fillId="5" borderId="25" xfId="0" applyFont="1" applyFill="1" applyBorder="1" applyAlignment="1" applyProtection="1">
      <alignment horizontal="center" vertical="center" shrinkToFit="1"/>
      <protection locked="0"/>
    </xf>
    <xf numFmtId="0" fontId="54" fillId="3" borderId="45" xfId="0" applyFont="1" applyFill="1" applyBorder="1" applyAlignment="1">
      <alignment horizontal="center" vertical="center" wrapText="1"/>
    </xf>
    <xf numFmtId="0" fontId="54" fillId="3" borderId="23" xfId="0" applyFont="1" applyFill="1" applyBorder="1" applyAlignment="1">
      <alignment horizontal="center" vertical="center" wrapText="1"/>
    </xf>
    <xf numFmtId="0" fontId="25" fillId="3" borderId="11" xfId="0" applyFont="1" applyFill="1" applyBorder="1" applyAlignment="1">
      <alignment horizontal="center" vertical="center" wrapText="1"/>
    </xf>
    <xf numFmtId="0" fontId="25" fillId="3" borderId="36" xfId="0" applyFont="1" applyFill="1" applyBorder="1" applyAlignment="1">
      <alignment horizontal="center" vertical="center" wrapText="1"/>
    </xf>
    <xf numFmtId="0" fontId="25" fillId="3" borderId="23" xfId="0" applyFont="1" applyFill="1" applyBorder="1" applyAlignment="1">
      <alignment horizontal="center" vertical="center" wrapText="1"/>
    </xf>
    <xf numFmtId="38" fontId="51" fillId="0" borderId="11" xfId="0" applyNumberFormat="1" applyFont="1" applyFill="1" applyBorder="1" applyAlignment="1">
      <alignment horizontal="right" shrinkToFit="1"/>
    </xf>
    <xf numFmtId="0" fontId="51" fillId="0" borderId="37" xfId="0" applyFont="1" applyFill="1" applyBorder="1" applyAlignment="1">
      <alignment horizontal="right" shrinkToFit="1"/>
    </xf>
    <xf numFmtId="0" fontId="10" fillId="5" borderId="33" xfId="0" applyFont="1" applyFill="1" applyBorder="1" applyAlignment="1" applyProtection="1">
      <alignment horizontal="center" vertical="center" shrinkToFit="1"/>
      <protection locked="0"/>
    </xf>
    <xf numFmtId="0" fontId="13" fillId="3" borderId="46" xfId="0" applyFont="1" applyFill="1" applyBorder="1" applyAlignment="1">
      <alignment horizontal="center" vertical="center" shrinkToFit="1"/>
    </xf>
    <xf numFmtId="0" fontId="13" fillId="3" borderId="5" xfId="0" applyFont="1" applyFill="1" applyBorder="1" applyAlignment="1">
      <alignment horizontal="center" vertical="center" shrinkToFit="1"/>
    </xf>
    <xf numFmtId="0" fontId="57" fillId="2" borderId="6" xfId="0" applyFont="1" applyFill="1" applyBorder="1" applyAlignment="1">
      <alignment horizontal="center" vertical="center" textRotation="255" wrapText="1"/>
    </xf>
    <xf numFmtId="0" fontId="57" fillId="2" borderId="12" xfId="0" applyFont="1" applyFill="1" applyBorder="1" applyAlignment="1">
      <alignment horizontal="center" vertical="center" textRotation="255" wrapText="1"/>
    </xf>
    <xf numFmtId="0" fontId="57" fillId="2" borderId="14" xfId="0" applyFont="1" applyFill="1" applyBorder="1" applyAlignment="1">
      <alignment horizontal="center" vertical="center" textRotation="255" wrapText="1"/>
    </xf>
    <xf numFmtId="0" fontId="25" fillId="2" borderId="10" xfId="0" applyFont="1" applyFill="1" applyBorder="1" applyAlignment="1">
      <alignment horizontal="center" vertical="center" wrapText="1"/>
    </xf>
    <xf numFmtId="0" fontId="25" fillId="2" borderId="16" xfId="0" applyFont="1" applyFill="1" applyBorder="1" applyAlignment="1">
      <alignment horizontal="center" vertical="center" wrapText="1"/>
    </xf>
    <xf numFmtId="0" fontId="25" fillId="2" borderId="35" xfId="0" applyFont="1" applyFill="1" applyBorder="1" applyAlignment="1">
      <alignment horizontal="center" vertical="center" wrapText="1"/>
    </xf>
    <xf numFmtId="0" fontId="13" fillId="2" borderId="18" xfId="0" applyFont="1" applyFill="1" applyBorder="1" applyAlignment="1">
      <alignment horizontal="center" vertical="center" shrinkToFit="1"/>
    </xf>
    <xf numFmtId="0" fontId="13" fillId="2" borderId="5" xfId="0" applyFont="1" applyFill="1" applyBorder="1" applyAlignment="1">
      <alignment horizontal="center" vertical="center" shrinkToFit="1"/>
    </xf>
    <xf numFmtId="0" fontId="25" fillId="2" borderId="9" xfId="0" applyFont="1" applyFill="1" applyBorder="1" applyAlignment="1">
      <alignment horizontal="center" vertical="center"/>
    </xf>
    <xf numFmtId="0" fontId="25" fillId="2" borderId="18" xfId="0" applyFont="1" applyFill="1" applyBorder="1" applyAlignment="1">
      <alignment horizontal="center" vertical="center"/>
    </xf>
    <xf numFmtId="0" fontId="25" fillId="2" borderId="5" xfId="0" applyFont="1" applyFill="1" applyBorder="1" applyAlignment="1">
      <alignment horizontal="center" vertical="center"/>
    </xf>
    <xf numFmtId="0" fontId="13" fillId="2" borderId="46" xfId="0" applyFont="1" applyFill="1" applyBorder="1" applyAlignment="1">
      <alignment horizontal="center" vertical="center" shrinkToFit="1"/>
    </xf>
    <xf numFmtId="0" fontId="25" fillId="2" borderId="11" xfId="0" applyFont="1" applyFill="1" applyBorder="1" applyAlignment="1">
      <alignment horizontal="center" vertical="center" wrapText="1"/>
    </xf>
    <xf numFmtId="0" fontId="25" fillId="2" borderId="36" xfId="0" applyFont="1" applyFill="1" applyBorder="1" applyAlignment="1">
      <alignment horizontal="center" vertical="center" wrapText="1"/>
    </xf>
    <xf numFmtId="0" fontId="25" fillId="2" borderId="23" xfId="0" applyFont="1" applyFill="1" applyBorder="1" applyAlignment="1">
      <alignment horizontal="center" vertical="center" wrapText="1"/>
    </xf>
    <xf numFmtId="0" fontId="54" fillId="2" borderId="33" xfId="0" applyFont="1" applyFill="1" applyBorder="1" applyAlignment="1">
      <alignment horizontal="center" vertical="center" textRotation="255" wrapText="1" shrinkToFit="1"/>
    </xf>
    <xf numFmtId="0" fontId="54" fillId="2" borderId="34" xfId="0" applyFont="1" applyFill="1" applyBorder="1" applyAlignment="1">
      <alignment horizontal="center" vertical="center" textRotation="255" wrapText="1" shrinkToFit="1"/>
    </xf>
    <xf numFmtId="0" fontId="54" fillId="2" borderId="3" xfId="0" applyFont="1" applyFill="1" applyBorder="1" applyAlignment="1">
      <alignment horizontal="center" vertical="center" textRotation="255" wrapText="1" shrinkToFit="1"/>
    </xf>
    <xf numFmtId="0" fontId="54" fillId="2" borderId="34" xfId="0" applyFont="1" applyFill="1" applyBorder="1" applyAlignment="1">
      <alignment horizontal="center" vertical="center" textRotation="255" shrinkToFit="1"/>
    </xf>
    <xf numFmtId="0" fontId="54" fillId="2" borderId="3" xfId="0" applyFont="1" applyFill="1" applyBorder="1" applyAlignment="1">
      <alignment horizontal="center" vertical="center" textRotation="255" shrinkToFit="1"/>
    </xf>
    <xf numFmtId="0" fontId="25" fillId="2" borderId="9" xfId="0" applyFont="1" applyFill="1" applyBorder="1" applyAlignment="1">
      <alignment horizontal="center" vertical="center" wrapText="1" shrinkToFit="1"/>
    </xf>
    <xf numFmtId="0" fontId="25" fillId="2" borderId="5" xfId="0" applyFont="1" applyFill="1" applyBorder="1" applyAlignment="1">
      <alignment horizontal="center" vertical="center" wrapText="1" shrinkToFit="1"/>
    </xf>
    <xf numFmtId="0" fontId="54" fillId="2" borderId="9" xfId="0" applyFont="1" applyFill="1" applyBorder="1" applyAlignment="1">
      <alignment horizontal="center" vertical="center" wrapText="1" shrinkToFit="1"/>
    </xf>
    <xf numFmtId="0" fontId="54" fillId="2" borderId="5" xfId="0" applyFont="1" applyFill="1" applyBorder="1" applyAlignment="1">
      <alignment horizontal="center" vertical="center" wrapText="1" shrinkToFit="1"/>
    </xf>
    <xf numFmtId="0" fontId="26" fillId="2" borderId="2" xfId="0" applyFont="1" applyFill="1" applyBorder="1" applyAlignment="1">
      <alignment horizontal="center" vertical="center"/>
    </xf>
    <xf numFmtId="0" fontId="63" fillId="8" borderId="2" xfId="0" applyFont="1" applyFill="1" applyBorder="1" applyAlignment="1">
      <alignment horizontal="center" vertical="center"/>
    </xf>
    <xf numFmtId="0" fontId="13" fillId="2" borderId="9" xfId="0" applyFont="1" applyFill="1" applyBorder="1" applyAlignment="1">
      <alignment horizontal="center" vertical="center"/>
    </xf>
    <xf numFmtId="0" fontId="13" fillId="2" borderId="5" xfId="0" applyFont="1" applyFill="1" applyBorder="1" applyAlignment="1">
      <alignment horizontal="center" vertical="center"/>
    </xf>
    <xf numFmtId="0" fontId="18" fillId="2" borderId="2" xfId="0" applyFont="1" applyFill="1" applyBorder="1" applyAlignment="1">
      <alignment horizontal="center" vertical="center"/>
    </xf>
    <xf numFmtId="0" fontId="22" fillId="2" borderId="2" xfId="0" applyFont="1" applyFill="1" applyBorder="1" applyAlignment="1">
      <alignment horizontal="center" vertical="center"/>
    </xf>
    <xf numFmtId="0" fontId="22" fillId="2" borderId="9" xfId="0" applyFont="1" applyFill="1" applyBorder="1" applyAlignment="1">
      <alignment horizontal="center" vertical="center" wrapText="1"/>
    </xf>
    <xf numFmtId="0" fontId="22" fillId="2" borderId="5" xfId="0" applyFont="1" applyFill="1" applyBorder="1" applyAlignment="1">
      <alignment horizontal="center" vertical="center" wrapText="1"/>
    </xf>
  </cellXfs>
  <cellStyles count="6">
    <cellStyle name="ハイパーリンク" xfId="4" builtinId="8"/>
    <cellStyle name="桁区切り" xfId="1" builtinId="6"/>
    <cellStyle name="標準" xfId="0" builtinId="0"/>
    <cellStyle name="標準 2" xfId="3"/>
    <cellStyle name="標準 3" xfId="2"/>
    <cellStyle name="標準 4" xfId="5"/>
  </cellStyles>
  <dxfs count="30">
    <dxf>
      <fill>
        <patternFill>
          <bgColor rgb="FFFF0000"/>
        </patternFill>
      </fill>
    </dxf>
    <dxf>
      <fill>
        <patternFill>
          <bgColor rgb="FFFF0000"/>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
      <font>
        <color theme="2" tint="-0.499984740745262"/>
      </font>
      <fill>
        <patternFill>
          <bgColor theme="2" tint="-0.499984740745262"/>
        </patternFill>
      </fill>
    </dxf>
  </dxfs>
  <tableStyles count="0" defaultTableStyle="TableStyleMedium2" defaultPivotStyle="PivotStyleLight16"/>
  <colors>
    <mruColors>
      <color rgb="FFFFFFE7"/>
      <color rgb="FFF2F2F2"/>
      <color rgb="FFFFFFDD"/>
      <color rgb="FFFFFFE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177800</xdr:colOff>
      <xdr:row>3</xdr:row>
      <xdr:rowOff>127000</xdr:rowOff>
    </xdr:from>
    <xdr:to>
      <xdr:col>20</xdr:col>
      <xdr:colOff>100677</xdr:colOff>
      <xdr:row>5</xdr:row>
      <xdr:rowOff>23089</xdr:rowOff>
    </xdr:to>
    <xdr:sp macro="" textlink="">
      <xdr:nvSpPr>
        <xdr:cNvPr id="2" name="AutoShape 2"/>
        <xdr:cNvSpPr>
          <a:spLocks/>
        </xdr:cNvSpPr>
      </xdr:nvSpPr>
      <xdr:spPr bwMode="auto">
        <a:xfrm>
          <a:off x="2952750" y="749300"/>
          <a:ext cx="1986627" cy="429489"/>
        </a:xfrm>
        <a:prstGeom prst="borderCallout2">
          <a:avLst>
            <a:gd name="adj1" fmla="val 64568"/>
            <a:gd name="adj2" fmla="val 102315"/>
            <a:gd name="adj3" fmla="val 56681"/>
            <a:gd name="adj4" fmla="val 107686"/>
            <a:gd name="adj5" fmla="val -77953"/>
            <a:gd name="adj6" fmla="val 116126"/>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5</xdr:col>
      <xdr:colOff>101600</xdr:colOff>
      <xdr:row>0</xdr:row>
      <xdr:rowOff>165100</xdr:rowOff>
    </xdr:from>
    <xdr:to>
      <xdr:col>15</xdr:col>
      <xdr:colOff>146628</xdr:colOff>
      <xdr:row>3</xdr:row>
      <xdr:rowOff>66963</xdr:rowOff>
    </xdr:to>
    <xdr:sp macro="" textlink="">
      <xdr:nvSpPr>
        <xdr:cNvPr id="3" name="角丸四角形 2"/>
        <xdr:cNvSpPr/>
      </xdr:nvSpPr>
      <xdr:spPr>
        <a:xfrm>
          <a:off x="1168400" y="165100"/>
          <a:ext cx="2692978" cy="524163"/>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lIns="0" tIns="0" rIns="0" bIns="0" rtlCol="0" anchor="t"/>
        <a:lstStyle/>
        <a:p>
          <a:pPr algn="l"/>
          <a:r>
            <a:rPr kumimoji="1" lang="ja-JP" altLang="en-US" sz="1000" b="1">
              <a:solidFill>
                <a:srgbClr val="FFFFEB"/>
              </a:solidFill>
            </a:rPr>
            <a:t>・</a:t>
          </a:r>
          <a:r>
            <a:rPr kumimoji="1" lang="ja-JP" altLang="en-US" sz="1050" b="1">
              <a:solidFill>
                <a:srgbClr val="FFFFEB"/>
              </a:solidFill>
            </a:rPr>
            <a:t>事業完了後、速やかに提出してください。</a:t>
          </a:r>
          <a:endParaRPr kumimoji="1" lang="en-US" altLang="ja-JP" sz="1050" b="1">
            <a:solidFill>
              <a:srgbClr val="FFFFEB"/>
            </a:solidFill>
          </a:endParaRPr>
        </a:p>
        <a:p>
          <a:pPr marL="0" marR="0" lvl="0" indent="0" algn="l" defTabSz="914400" rtl="0" eaLnBrk="1" fontAlgn="auto" latinLnBrk="0" hangingPunct="1">
            <a:lnSpc>
              <a:spcPct val="100000"/>
            </a:lnSpc>
            <a:spcBef>
              <a:spcPts val="0"/>
            </a:spcBef>
            <a:spcAft>
              <a:spcPts val="0"/>
            </a:spcAft>
            <a:buClrTx/>
            <a:buSzTx/>
            <a:buFontTx/>
            <a:buNone/>
            <a:tabLst/>
            <a:defRPr/>
          </a:pPr>
          <a:r>
            <a:rPr lang="ja-JP" altLang="ja-JP" sz="1100" b="1" i="0" baseline="0">
              <a:solidFill>
                <a:srgbClr val="FFFFEB"/>
              </a:solidFill>
              <a:effectLst/>
              <a:latin typeface="+mn-lt"/>
              <a:ea typeface="+mn-ea"/>
              <a:cs typeface="+mn-cs"/>
            </a:rPr>
            <a:t>・</a:t>
          </a:r>
          <a:r>
            <a:rPr lang="ja-JP" altLang="en-US" sz="1050" b="1" i="0" baseline="0">
              <a:solidFill>
                <a:srgbClr val="FFFFEB"/>
              </a:solidFill>
              <a:effectLst/>
              <a:latin typeface="+mn-lt"/>
              <a:ea typeface="+mn-ea"/>
              <a:cs typeface="+mn-cs"/>
            </a:rPr>
            <a:t>最終提出期限に留意してください。</a:t>
          </a:r>
          <a:endParaRPr kumimoji="1" lang="ja-JP" altLang="en-US" sz="1000" b="1">
            <a:solidFill>
              <a:srgbClr val="FFFFEB"/>
            </a:solidFill>
          </a:endParaRPr>
        </a:p>
      </xdr:txBody>
    </xdr:sp>
    <xdr:clientData/>
  </xdr:twoCellAnchor>
  <xdr:twoCellAnchor>
    <xdr:from>
      <xdr:col>1</xdr:col>
      <xdr:colOff>19050</xdr:colOff>
      <xdr:row>6</xdr:row>
      <xdr:rowOff>69850</xdr:rowOff>
    </xdr:from>
    <xdr:to>
      <xdr:col>9</xdr:col>
      <xdr:colOff>14432</xdr:colOff>
      <xdr:row>9</xdr:row>
      <xdr:rowOff>207819</xdr:rowOff>
    </xdr:to>
    <xdr:sp macro="" textlink="">
      <xdr:nvSpPr>
        <xdr:cNvPr id="4" name="AutoShape 2"/>
        <xdr:cNvSpPr>
          <a:spLocks/>
        </xdr:cNvSpPr>
      </xdr:nvSpPr>
      <xdr:spPr bwMode="auto">
        <a:xfrm>
          <a:off x="234950" y="1447800"/>
          <a:ext cx="2008332" cy="823769"/>
        </a:xfrm>
        <a:prstGeom prst="borderCallout2">
          <a:avLst>
            <a:gd name="adj1" fmla="val 93714"/>
            <a:gd name="adj2" fmla="val 64223"/>
            <a:gd name="adj3" fmla="val 140952"/>
            <a:gd name="adj4" fmla="val 74132"/>
            <a:gd name="adj5" fmla="val 178520"/>
            <a:gd name="adj6" fmla="val 10398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申請書に記載した住所（法人は登記されている本店所在地、個人は「印鑑証明書」記載の住所）を記入し、同実印を押印してください。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5</xdr:col>
      <xdr:colOff>222250</xdr:colOff>
      <xdr:row>16</xdr:row>
      <xdr:rowOff>247650</xdr:rowOff>
    </xdr:from>
    <xdr:to>
      <xdr:col>21</xdr:col>
      <xdr:colOff>7505</xdr:colOff>
      <xdr:row>17</xdr:row>
      <xdr:rowOff>219941</xdr:rowOff>
    </xdr:to>
    <xdr:sp macro="" textlink="">
      <xdr:nvSpPr>
        <xdr:cNvPr id="5" name="AutoShape 2"/>
        <xdr:cNvSpPr>
          <a:spLocks/>
        </xdr:cNvSpPr>
      </xdr:nvSpPr>
      <xdr:spPr bwMode="auto">
        <a:xfrm>
          <a:off x="1289050" y="4076700"/>
          <a:ext cx="3830205" cy="238991"/>
        </a:xfrm>
        <a:prstGeom prst="borderCallout2">
          <a:avLst>
            <a:gd name="adj1" fmla="val 174346"/>
            <a:gd name="adj2" fmla="val 55546"/>
            <a:gd name="adj3" fmla="val 103943"/>
            <a:gd name="adj4" fmla="val 37004"/>
            <a:gd name="adj5" fmla="val 165490"/>
            <a:gd name="adj6" fmla="val 10181"/>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交付決定通知書の右上に表記された日付及び番号を記入してください。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234950</xdr:colOff>
      <xdr:row>25</xdr:row>
      <xdr:rowOff>196850</xdr:rowOff>
    </xdr:from>
    <xdr:to>
      <xdr:col>23</xdr:col>
      <xdr:colOff>10392</xdr:colOff>
      <xdr:row>27</xdr:row>
      <xdr:rowOff>106795</xdr:rowOff>
    </xdr:to>
    <xdr:sp macro="" textlink="">
      <xdr:nvSpPr>
        <xdr:cNvPr id="6" name="AutoShape 2"/>
        <xdr:cNvSpPr>
          <a:spLocks/>
        </xdr:cNvSpPr>
      </xdr:nvSpPr>
      <xdr:spPr bwMode="auto">
        <a:xfrm>
          <a:off x="1905000" y="5994400"/>
          <a:ext cx="3731492" cy="221095"/>
        </a:xfrm>
        <a:prstGeom prst="borderCallout2">
          <a:avLst>
            <a:gd name="adj1" fmla="val 61772"/>
            <a:gd name="adj2" fmla="val 1518"/>
            <a:gd name="adj3" fmla="val 43940"/>
            <a:gd name="adj4" fmla="val -10847"/>
            <a:gd name="adj5" fmla="val 5535"/>
            <a:gd name="adj6" fmla="val -1734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交付決定通知に記載されている「助成対象商品」を記入してください。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12</xdr:col>
      <xdr:colOff>82550</xdr:colOff>
      <xdr:row>30</xdr:row>
      <xdr:rowOff>127000</xdr:rowOff>
    </xdr:from>
    <xdr:to>
      <xdr:col>23</xdr:col>
      <xdr:colOff>228024</xdr:colOff>
      <xdr:row>34</xdr:row>
      <xdr:rowOff>107950</xdr:rowOff>
    </xdr:to>
    <xdr:sp macro="" textlink="">
      <xdr:nvSpPr>
        <xdr:cNvPr id="7" name="AutoShape 2"/>
        <xdr:cNvSpPr>
          <a:spLocks/>
        </xdr:cNvSpPr>
      </xdr:nvSpPr>
      <xdr:spPr bwMode="auto">
        <a:xfrm>
          <a:off x="3060700" y="6819900"/>
          <a:ext cx="2793424" cy="615950"/>
        </a:xfrm>
        <a:prstGeom prst="borderCallout2">
          <a:avLst>
            <a:gd name="adj1" fmla="val -643"/>
            <a:gd name="adj2" fmla="val 79567"/>
            <a:gd name="adj3" fmla="val -37331"/>
            <a:gd name="adj4" fmla="val 67351"/>
            <a:gd name="adj5" fmla="val -51294"/>
            <a:gd name="adj6" fmla="val 4248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事業完了日（展示会出展・代金支払等、本助成事業を行ったものの内最も遅い日）を記入してください。</a:t>
          </a:r>
          <a:endParaRPr lang="en-US" altLang="ja-JP" sz="900" b="1" i="0" u="none" strike="noStrike" baseline="0">
            <a:solidFill>
              <a:srgbClr val="F44610"/>
            </a:solidFill>
            <a:latin typeface="游明朝"/>
            <a:ea typeface="游明朝"/>
          </a:endParaRPr>
        </a:p>
        <a:p>
          <a:pPr algn="l" rtl="0">
            <a:defRPr sz="1000"/>
          </a:pPr>
          <a:r>
            <a:rPr lang="ja-JP" altLang="en-US" sz="900" b="1" i="0" u="none" strike="noStrike" baseline="0">
              <a:solidFill>
                <a:srgbClr val="F44610"/>
              </a:solidFill>
              <a:latin typeface="Times New Roman"/>
              <a:ea typeface="游明朝"/>
              <a:cs typeface="Times New Roman"/>
            </a:rPr>
            <a:t>助成対象期間は最長で令和５年 </a:t>
          </a:r>
          <a:r>
            <a:rPr lang="en-US" altLang="ja-JP" sz="900" b="1" i="0" u="none" strike="noStrike" baseline="0">
              <a:solidFill>
                <a:srgbClr val="F44610"/>
              </a:solidFill>
              <a:latin typeface="Times New Roman"/>
              <a:ea typeface="游明朝"/>
              <a:cs typeface="Times New Roman"/>
            </a:rPr>
            <a:t>12</a:t>
          </a:r>
          <a:r>
            <a:rPr lang="ja-JP" altLang="en-US" sz="900" b="1" i="0" u="none" strike="noStrike" baseline="0">
              <a:solidFill>
                <a:srgbClr val="F44610"/>
              </a:solidFill>
              <a:latin typeface="Times New Roman"/>
              <a:ea typeface="游明朝"/>
              <a:cs typeface="Times New Roman"/>
            </a:rPr>
            <a:t>月</a:t>
          </a:r>
          <a:r>
            <a:rPr lang="en-US" altLang="ja-JP" sz="900" b="1" i="0" u="none" strike="noStrike" baseline="0">
              <a:solidFill>
                <a:srgbClr val="F44610"/>
              </a:solidFill>
              <a:latin typeface="Times New Roman"/>
              <a:ea typeface="游明朝"/>
              <a:cs typeface="Times New Roman"/>
            </a:rPr>
            <a:t>31</a:t>
          </a:r>
          <a:r>
            <a:rPr lang="ja-JP" altLang="en-US" sz="900" b="1" i="0" u="none" strike="noStrike" baseline="0">
              <a:solidFill>
                <a:srgbClr val="F44610"/>
              </a:solidFill>
              <a:latin typeface="Times New Roman"/>
              <a:ea typeface="游明朝"/>
              <a:cs typeface="Times New Roman"/>
            </a:rPr>
            <a:t>日です。</a:t>
          </a:r>
        </a:p>
      </xdr:txBody>
    </xdr:sp>
    <xdr:clientData/>
  </xdr:twoCellAnchor>
  <xdr:twoCellAnchor>
    <xdr:from>
      <xdr:col>21</xdr:col>
      <xdr:colOff>234950</xdr:colOff>
      <xdr:row>10</xdr:row>
      <xdr:rowOff>215900</xdr:rowOff>
    </xdr:from>
    <xdr:to>
      <xdr:col>23</xdr:col>
      <xdr:colOff>190500</xdr:colOff>
      <xdr:row>12</xdr:row>
      <xdr:rowOff>298450</xdr:rowOff>
    </xdr:to>
    <xdr:sp macro="" textlink="" fLocksText="0">
      <xdr:nvSpPr>
        <xdr:cNvPr id="9" name="テキスト ボックス 8"/>
        <xdr:cNvSpPr txBox="1">
          <a:spLocks/>
        </xdr:cNvSpPr>
      </xdr:nvSpPr>
      <xdr:spPr>
        <a:xfrm>
          <a:off x="5346700" y="2514600"/>
          <a:ext cx="469900" cy="660400"/>
        </a:xfrm>
        <a:prstGeom prst="rect">
          <a:avLst/>
        </a:prstGeom>
        <a:solidFill>
          <a:srgbClr val="FFFFEB"/>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tIns="144000" bIns="144000" numCol="1" spcCol="0" rtlCol="0" anchor="ctr" anchorCtr="0"/>
        <a:lstStyle/>
        <a:p>
          <a:r>
            <a:rPr kumimoji="1" lang="ja-JP" altLang="en-US" sz="1100" b="1">
              <a:solidFill>
                <a:srgbClr val="C00000"/>
              </a:solidFill>
              <a:latin typeface="Tw Cen MT Condensed Extra Bold" panose="020B0803020202020204" pitchFamily="34" charset="0"/>
              <a:ea typeface="HG丸ｺﾞｼｯｸM-PRO" panose="020F0600000000000000" pitchFamily="50" charset="-128"/>
            </a:rPr>
            <a:t>代表</a:t>
          </a:r>
          <a:endParaRPr kumimoji="1" lang="en-US" altLang="ja-JP" sz="1100" b="1">
            <a:solidFill>
              <a:srgbClr val="C00000"/>
            </a:solidFill>
            <a:latin typeface="Tw Cen MT Condensed Extra Bold" panose="020B0803020202020204" pitchFamily="34" charset="0"/>
            <a:ea typeface="HG丸ｺﾞｼｯｸM-PRO" panose="020F0600000000000000" pitchFamily="50" charset="-128"/>
          </a:endParaRPr>
        </a:p>
        <a:p>
          <a:r>
            <a:rPr kumimoji="1" lang="ja-JP" altLang="en-US" sz="1100" b="1">
              <a:solidFill>
                <a:srgbClr val="C00000"/>
              </a:solidFill>
              <a:latin typeface="Tw Cen MT Condensed Extra Bold" panose="020B0803020202020204" pitchFamily="34" charset="0"/>
              <a:ea typeface="HG丸ｺﾞｼｯｸM-PRO" panose="020F0600000000000000" pitchFamily="50" charset="-128"/>
            </a:rPr>
            <a:t>者印</a:t>
          </a:r>
        </a:p>
      </xdr:txBody>
    </xdr:sp>
    <xdr:clientData/>
  </xdr:twoCellAnchor>
  <xdr:twoCellAnchor>
    <xdr:from>
      <xdr:col>21</xdr:col>
      <xdr:colOff>228600</xdr:colOff>
      <xdr:row>11</xdr:row>
      <xdr:rowOff>38100</xdr:rowOff>
    </xdr:from>
    <xdr:to>
      <xdr:col>23</xdr:col>
      <xdr:colOff>190500</xdr:colOff>
      <xdr:row>12</xdr:row>
      <xdr:rowOff>215900</xdr:rowOff>
    </xdr:to>
    <xdr:sp macro="" textlink="">
      <xdr:nvSpPr>
        <xdr:cNvPr id="8" name="楕円 7"/>
        <xdr:cNvSpPr/>
      </xdr:nvSpPr>
      <xdr:spPr>
        <a:xfrm>
          <a:off x="5340350" y="2590800"/>
          <a:ext cx="476250" cy="501650"/>
        </a:xfrm>
        <a:prstGeom prst="ellipse">
          <a:avLst/>
        </a:prstGeom>
        <a:noFill/>
        <a:ln w="12700">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b="1">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82550</xdr:colOff>
      <xdr:row>7</xdr:row>
      <xdr:rowOff>25400</xdr:rowOff>
    </xdr:from>
    <xdr:to>
      <xdr:col>19</xdr:col>
      <xdr:colOff>237838</xdr:colOff>
      <xdr:row>8</xdr:row>
      <xdr:rowOff>16163</xdr:rowOff>
    </xdr:to>
    <xdr:sp macro="" textlink="">
      <xdr:nvSpPr>
        <xdr:cNvPr id="2" name="AutoShape 2"/>
        <xdr:cNvSpPr>
          <a:spLocks/>
        </xdr:cNvSpPr>
      </xdr:nvSpPr>
      <xdr:spPr bwMode="auto">
        <a:xfrm>
          <a:off x="2552700" y="1739900"/>
          <a:ext cx="2892138" cy="206663"/>
        </a:xfrm>
        <a:prstGeom prst="borderCallout2">
          <a:avLst>
            <a:gd name="adj1" fmla="val 28479"/>
            <a:gd name="adj2" fmla="val 78102"/>
            <a:gd name="adj3" fmla="val -66241"/>
            <a:gd name="adj4" fmla="val 74029"/>
            <a:gd name="adj5" fmla="val -91528"/>
            <a:gd name="adj6" fmla="val 59890"/>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交付決定通知書記載の助成予定額を記入してください。</a:t>
          </a: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95250</xdr:colOff>
      <xdr:row>10</xdr:row>
      <xdr:rowOff>25400</xdr:rowOff>
    </xdr:from>
    <xdr:to>
      <xdr:col>20</xdr:col>
      <xdr:colOff>239569</xdr:colOff>
      <xdr:row>11</xdr:row>
      <xdr:rowOff>162790</xdr:rowOff>
    </xdr:to>
    <xdr:sp macro="" textlink="">
      <xdr:nvSpPr>
        <xdr:cNvPr id="3" name="AutoShape 2"/>
        <xdr:cNvSpPr>
          <a:spLocks/>
        </xdr:cNvSpPr>
      </xdr:nvSpPr>
      <xdr:spPr bwMode="auto">
        <a:xfrm>
          <a:off x="2235200" y="2501900"/>
          <a:ext cx="3484419" cy="404090"/>
        </a:xfrm>
        <a:prstGeom prst="borderCallout2">
          <a:avLst>
            <a:gd name="adj1" fmla="val -1861"/>
            <a:gd name="adj2" fmla="val 7027"/>
            <a:gd name="adj3" fmla="val -41240"/>
            <a:gd name="adj4" fmla="val 11084"/>
            <a:gd name="adj5" fmla="val -44653"/>
            <a:gd name="adj6" fmla="val 20460"/>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変更のない場合は、記入不要。「変更承認」を受けた場合のみ、変更承認通知書記載の変更後助成予定額を記入してください。</a:t>
          </a:r>
          <a:endParaRPr lang="ja-JP" altLang="en-US" sz="900" b="1" i="0" u="none" strike="noStrike" baseline="0">
            <a:solidFill>
              <a:srgbClr val="F44610"/>
            </a:solidFill>
            <a:latin typeface="Times New Roman"/>
            <a:cs typeface="Times New Roman"/>
          </a:endParaRPr>
        </a:p>
      </xdr:txBody>
    </xdr:sp>
    <xdr:clientData/>
  </xdr:twoCellAnchor>
  <xdr:twoCellAnchor>
    <xdr:from>
      <xdr:col>6</xdr:col>
      <xdr:colOff>152400</xdr:colOff>
      <xdr:row>32</xdr:row>
      <xdr:rowOff>196850</xdr:rowOff>
    </xdr:from>
    <xdr:to>
      <xdr:col>16</xdr:col>
      <xdr:colOff>152978</xdr:colOff>
      <xdr:row>36</xdr:row>
      <xdr:rowOff>82550</xdr:rowOff>
    </xdr:to>
    <xdr:sp macro="" textlink="">
      <xdr:nvSpPr>
        <xdr:cNvPr id="4" name="角丸四角形 3"/>
        <xdr:cNvSpPr/>
      </xdr:nvSpPr>
      <xdr:spPr>
        <a:xfrm>
          <a:off x="1676400" y="7524750"/>
          <a:ext cx="2864428" cy="749300"/>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a:t>
          </a:r>
          <a:r>
            <a:rPr kumimoji="1" lang="en-US" altLang="ja-JP" sz="1000" b="1">
              <a:solidFill>
                <a:srgbClr val="FFFFEB"/>
              </a:solidFill>
            </a:rPr>
            <a:t>A4</a:t>
          </a:r>
          <a:r>
            <a:rPr kumimoji="1" lang="ja-JP" altLang="en-US" sz="1000" b="1">
              <a:solidFill>
                <a:srgbClr val="FFFFEB"/>
              </a:solidFill>
            </a:rPr>
            <a:t>サイズ範囲内で、入力された最後の文字まで読めるように印刷してください。</a:t>
          </a:r>
          <a:endParaRPr kumimoji="1" lang="en-US" altLang="ja-JP" sz="1000" b="1">
            <a:solidFill>
              <a:srgbClr val="FFFFEB"/>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450850</xdr:colOff>
      <xdr:row>3</xdr:row>
      <xdr:rowOff>76200</xdr:rowOff>
    </xdr:from>
    <xdr:to>
      <xdr:col>5</xdr:col>
      <xdr:colOff>215900</xdr:colOff>
      <xdr:row>5</xdr:row>
      <xdr:rowOff>175489</xdr:rowOff>
    </xdr:to>
    <xdr:sp macro="" textlink="">
      <xdr:nvSpPr>
        <xdr:cNvPr id="2" name="AutoShape 2"/>
        <xdr:cNvSpPr>
          <a:spLocks/>
        </xdr:cNvSpPr>
      </xdr:nvSpPr>
      <xdr:spPr bwMode="auto">
        <a:xfrm>
          <a:off x="1809750" y="609600"/>
          <a:ext cx="1790700" cy="454889"/>
        </a:xfrm>
        <a:prstGeom prst="borderCallout2">
          <a:avLst>
            <a:gd name="adj1" fmla="val 819"/>
            <a:gd name="adj2" fmla="val 100772"/>
            <a:gd name="adj3" fmla="val -21544"/>
            <a:gd name="adj4" fmla="val 107769"/>
            <a:gd name="adj5" fmla="val -31109"/>
            <a:gd name="adj6" fmla="val 14518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「出展形態」は、ドロップダウンリストから選択してください。</a:t>
          </a:r>
          <a:endParaRPr lang="ja-JP" altLang="en-US" sz="900" b="1" i="0" u="none" strike="noStrike" baseline="0">
            <a:solidFill>
              <a:srgbClr val="F44610"/>
            </a:solidFill>
            <a:latin typeface="Times New Roman"/>
            <a:ea typeface="游明朝"/>
            <a:cs typeface="Times New Roman"/>
          </a:endParaRP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6</xdr:col>
      <xdr:colOff>114300</xdr:colOff>
      <xdr:row>18</xdr:row>
      <xdr:rowOff>46761</xdr:rowOff>
    </xdr:from>
    <xdr:to>
      <xdr:col>11</xdr:col>
      <xdr:colOff>107950</xdr:colOff>
      <xdr:row>23</xdr:row>
      <xdr:rowOff>44450</xdr:rowOff>
    </xdr:to>
    <xdr:sp macro="" textlink="">
      <xdr:nvSpPr>
        <xdr:cNvPr id="3" name="AutoShape 2"/>
        <xdr:cNvSpPr>
          <a:spLocks/>
        </xdr:cNvSpPr>
      </xdr:nvSpPr>
      <xdr:spPr bwMode="auto">
        <a:xfrm flipH="1">
          <a:off x="3752850" y="3247161"/>
          <a:ext cx="2025650" cy="886689"/>
        </a:xfrm>
        <a:prstGeom prst="borderCallout2">
          <a:avLst>
            <a:gd name="adj1" fmla="val 2178"/>
            <a:gd name="adj2" fmla="val 50294"/>
            <a:gd name="adj3" fmla="val -61938"/>
            <a:gd name="adj4" fmla="val 53238"/>
            <a:gd name="adj5" fmla="val -90033"/>
            <a:gd name="adj6" fmla="val 3910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「会期」（リアル・オンライン）は、西暦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566304</xdr:colOff>
      <xdr:row>2</xdr:row>
      <xdr:rowOff>6350</xdr:rowOff>
    </xdr:from>
    <xdr:to>
      <xdr:col>10</xdr:col>
      <xdr:colOff>12121</xdr:colOff>
      <xdr:row>2</xdr:row>
      <xdr:rowOff>171452</xdr:rowOff>
    </xdr:to>
    <xdr:sp macro="" textlink="">
      <xdr:nvSpPr>
        <xdr:cNvPr id="4" name="フローチャート: 代替処理 3"/>
        <xdr:cNvSpPr/>
      </xdr:nvSpPr>
      <xdr:spPr>
        <a:xfrm>
          <a:off x="4395354" y="361950"/>
          <a:ext cx="906317" cy="165102"/>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569768</xdr:colOff>
      <xdr:row>2</xdr:row>
      <xdr:rowOff>137968</xdr:rowOff>
    </xdr:from>
    <xdr:to>
      <xdr:col>11</xdr:col>
      <xdr:colOff>226868</xdr:colOff>
      <xdr:row>4</xdr:row>
      <xdr:rowOff>166832</xdr:rowOff>
    </xdr:to>
    <xdr:sp macro="" textlink="">
      <xdr:nvSpPr>
        <xdr:cNvPr id="5" name="フローチャート: 代替処理 4"/>
        <xdr:cNvSpPr/>
      </xdr:nvSpPr>
      <xdr:spPr>
        <a:xfrm>
          <a:off x="4398818" y="493568"/>
          <a:ext cx="1498600" cy="38446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95251</xdr:colOff>
      <xdr:row>18</xdr:row>
      <xdr:rowOff>107950</xdr:rowOff>
    </xdr:from>
    <xdr:to>
      <xdr:col>4</xdr:col>
      <xdr:colOff>1085851</xdr:colOff>
      <xdr:row>23</xdr:row>
      <xdr:rowOff>25400</xdr:rowOff>
    </xdr:to>
    <xdr:sp macro="" textlink="">
      <xdr:nvSpPr>
        <xdr:cNvPr id="6" name="AutoShape 2"/>
        <xdr:cNvSpPr>
          <a:spLocks/>
        </xdr:cNvSpPr>
      </xdr:nvSpPr>
      <xdr:spPr bwMode="auto">
        <a:xfrm>
          <a:off x="1454151" y="3308350"/>
          <a:ext cx="1752600" cy="806450"/>
        </a:xfrm>
        <a:prstGeom prst="borderCallout2">
          <a:avLst>
            <a:gd name="adj1" fmla="val -595"/>
            <a:gd name="adj2" fmla="val 45530"/>
            <a:gd name="adj3" fmla="val -34643"/>
            <a:gd name="adj4" fmla="val 64512"/>
            <a:gd name="adj5" fmla="val -62384"/>
            <a:gd name="adj6" fmla="val 7789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オンラインのみの場合は、チャット機能等でリアルタイムに行った商談件数を記入してください。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565150</xdr:colOff>
      <xdr:row>12</xdr:row>
      <xdr:rowOff>12700</xdr:rowOff>
    </xdr:from>
    <xdr:to>
      <xdr:col>10</xdr:col>
      <xdr:colOff>10967</xdr:colOff>
      <xdr:row>13</xdr:row>
      <xdr:rowOff>1</xdr:rowOff>
    </xdr:to>
    <xdr:sp macro="" textlink="">
      <xdr:nvSpPr>
        <xdr:cNvPr id="7" name="フローチャート: 代替処理 6"/>
        <xdr:cNvSpPr/>
      </xdr:nvSpPr>
      <xdr:spPr>
        <a:xfrm>
          <a:off x="4394200" y="2146300"/>
          <a:ext cx="906317" cy="165101"/>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568614</xdr:colOff>
      <xdr:row>12</xdr:row>
      <xdr:rowOff>144318</xdr:rowOff>
    </xdr:from>
    <xdr:to>
      <xdr:col>11</xdr:col>
      <xdr:colOff>225714</xdr:colOff>
      <xdr:row>14</xdr:row>
      <xdr:rowOff>173181</xdr:rowOff>
    </xdr:to>
    <xdr:sp macro="" textlink="">
      <xdr:nvSpPr>
        <xdr:cNvPr id="8" name="フローチャート: 代替処理 7"/>
        <xdr:cNvSpPr/>
      </xdr:nvSpPr>
      <xdr:spPr>
        <a:xfrm>
          <a:off x="4397664" y="2277918"/>
          <a:ext cx="1498600" cy="384463"/>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120650</xdr:colOff>
      <xdr:row>7</xdr:row>
      <xdr:rowOff>127000</xdr:rowOff>
    </xdr:from>
    <xdr:to>
      <xdr:col>13</xdr:col>
      <xdr:colOff>71005</xdr:colOff>
      <xdr:row>10</xdr:row>
      <xdr:rowOff>34638</xdr:rowOff>
    </xdr:to>
    <xdr:sp macro="" textlink="">
      <xdr:nvSpPr>
        <xdr:cNvPr id="3" name="AutoShape 2"/>
        <xdr:cNvSpPr>
          <a:spLocks/>
        </xdr:cNvSpPr>
      </xdr:nvSpPr>
      <xdr:spPr bwMode="auto">
        <a:xfrm>
          <a:off x="3244850" y="1485900"/>
          <a:ext cx="2884055" cy="428338"/>
        </a:xfrm>
        <a:prstGeom prst="borderCallout2">
          <a:avLst>
            <a:gd name="adj1" fmla="val -151830"/>
            <a:gd name="adj2" fmla="val 83438"/>
            <a:gd name="adj3" fmla="val -803"/>
            <a:gd name="adj4" fmla="val 49158"/>
            <a:gd name="adj5" fmla="val -160827"/>
            <a:gd name="adj6" fmla="val 4615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「登録日」及び「出店日」は、西暦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11</xdr:col>
      <xdr:colOff>17895</xdr:colOff>
      <xdr:row>2</xdr:row>
      <xdr:rowOff>304800</xdr:rowOff>
    </xdr:from>
    <xdr:to>
      <xdr:col>13</xdr:col>
      <xdr:colOff>1733</xdr:colOff>
      <xdr:row>4</xdr:row>
      <xdr:rowOff>15587</xdr:rowOff>
    </xdr:to>
    <xdr:sp macro="" textlink="">
      <xdr:nvSpPr>
        <xdr:cNvPr id="4" name="フローチャート: 代替処理 3"/>
        <xdr:cNvSpPr/>
      </xdr:nvSpPr>
      <xdr:spPr>
        <a:xfrm>
          <a:off x="5440795" y="660400"/>
          <a:ext cx="618838" cy="19973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558800</xdr:colOff>
      <xdr:row>2</xdr:row>
      <xdr:rowOff>311150</xdr:rowOff>
    </xdr:from>
    <xdr:to>
      <xdr:col>9</xdr:col>
      <xdr:colOff>607291</xdr:colOff>
      <xdr:row>4</xdr:row>
      <xdr:rowOff>21937</xdr:rowOff>
    </xdr:to>
    <xdr:sp macro="" textlink="">
      <xdr:nvSpPr>
        <xdr:cNvPr id="5" name="フローチャート: 代替処理 4"/>
        <xdr:cNvSpPr/>
      </xdr:nvSpPr>
      <xdr:spPr>
        <a:xfrm>
          <a:off x="4127500" y="666750"/>
          <a:ext cx="619991" cy="19973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133350</xdr:colOff>
      <xdr:row>22</xdr:row>
      <xdr:rowOff>132771</xdr:rowOff>
    </xdr:from>
    <xdr:to>
      <xdr:col>9</xdr:col>
      <xdr:colOff>243031</xdr:colOff>
      <xdr:row>24</xdr:row>
      <xdr:rowOff>46181</xdr:rowOff>
    </xdr:to>
    <xdr:sp macro="" textlink="">
      <xdr:nvSpPr>
        <xdr:cNvPr id="6" name="AutoShape 2"/>
        <xdr:cNvSpPr>
          <a:spLocks/>
        </xdr:cNvSpPr>
      </xdr:nvSpPr>
      <xdr:spPr bwMode="auto">
        <a:xfrm>
          <a:off x="387350" y="4152321"/>
          <a:ext cx="3995881" cy="256310"/>
        </a:xfrm>
        <a:prstGeom prst="borderCallout2">
          <a:avLst>
            <a:gd name="adj1" fmla="val -13736"/>
            <a:gd name="adj2" fmla="val 23205"/>
            <a:gd name="adj3" fmla="val -104850"/>
            <a:gd name="adj4" fmla="val 23336"/>
            <a:gd name="adj5" fmla="val -216777"/>
            <a:gd name="adj6" fmla="val 2720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「新規・リニューアル」は、ドロップダウンリストから選択してください。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3</xdr:col>
      <xdr:colOff>931140</xdr:colOff>
      <xdr:row>18</xdr:row>
      <xdr:rowOff>260350</xdr:rowOff>
    </xdr:from>
    <xdr:to>
      <xdr:col>12</xdr:col>
      <xdr:colOff>195695</xdr:colOff>
      <xdr:row>20</xdr:row>
      <xdr:rowOff>32326</xdr:rowOff>
    </xdr:to>
    <xdr:sp macro="" textlink="">
      <xdr:nvSpPr>
        <xdr:cNvPr id="7" name="フローチャート: 代替処理 6"/>
        <xdr:cNvSpPr/>
      </xdr:nvSpPr>
      <xdr:spPr>
        <a:xfrm>
          <a:off x="1458190" y="3498850"/>
          <a:ext cx="4541405" cy="210126"/>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12700</xdr:colOff>
      <xdr:row>32</xdr:row>
      <xdr:rowOff>107950</xdr:rowOff>
    </xdr:from>
    <xdr:to>
      <xdr:col>11</xdr:col>
      <xdr:colOff>310573</xdr:colOff>
      <xdr:row>35</xdr:row>
      <xdr:rowOff>21361</xdr:rowOff>
    </xdr:to>
    <xdr:sp macro="" textlink="">
      <xdr:nvSpPr>
        <xdr:cNvPr id="8" name="AutoShape 2"/>
        <xdr:cNvSpPr>
          <a:spLocks/>
        </xdr:cNvSpPr>
      </xdr:nvSpPr>
      <xdr:spPr bwMode="auto">
        <a:xfrm>
          <a:off x="2260600" y="5886450"/>
          <a:ext cx="3472873" cy="446811"/>
        </a:xfrm>
        <a:prstGeom prst="borderCallout2">
          <a:avLst>
            <a:gd name="adj1" fmla="val 77370"/>
            <a:gd name="adj2" fmla="val -518"/>
            <a:gd name="adj3" fmla="val 115059"/>
            <a:gd name="adj4" fmla="val -4792"/>
            <a:gd name="adj5" fmla="val 238476"/>
            <a:gd name="adj6" fmla="val 2267"/>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助成対象として印刷した印刷各種合計部数を記入してください。</a:t>
          </a:r>
          <a:endParaRPr lang="en-US" altLang="ja-JP" sz="900" b="1" i="0" u="none" strike="noStrike" baseline="0">
            <a:solidFill>
              <a:srgbClr val="F44610"/>
            </a:solidFill>
            <a:latin typeface="游明朝"/>
            <a:ea typeface="游明朝"/>
          </a:endParaRPr>
        </a:p>
        <a:p>
          <a:pPr algn="l" rtl="0">
            <a:defRPr sz="1000"/>
          </a:pPr>
          <a:r>
            <a:rPr lang="ja-JP" altLang="en-US" sz="900" b="1" i="0" u="none" strike="noStrike" baseline="0">
              <a:solidFill>
                <a:srgbClr val="F44610"/>
              </a:solidFill>
              <a:latin typeface="游明朝"/>
              <a:ea typeface="游明朝"/>
            </a:rPr>
            <a:t>例）チラシ２種 </a:t>
          </a:r>
          <a:r>
            <a:rPr lang="en-US" altLang="ja-JP" sz="900" b="1" i="0" u="none" strike="noStrike" baseline="0">
              <a:solidFill>
                <a:srgbClr val="F44610"/>
              </a:solidFill>
              <a:latin typeface="游明朝"/>
              <a:ea typeface="游明朝"/>
            </a:rPr>
            <a:t> ×  500</a:t>
          </a:r>
          <a:r>
            <a:rPr lang="ja-JP" altLang="en-US" sz="900" b="1" i="0" u="none" strike="noStrike" baseline="0">
              <a:solidFill>
                <a:srgbClr val="F44610"/>
              </a:solidFill>
              <a:latin typeface="游明朝"/>
              <a:ea typeface="游明朝"/>
            </a:rPr>
            <a:t>部　＝　</a:t>
          </a:r>
          <a:r>
            <a:rPr lang="en-US" altLang="ja-JP" sz="900" b="1" i="0" u="none" strike="noStrike" baseline="0">
              <a:solidFill>
                <a:srgbClr val="F44610"/>
              </a:solidFill>
              <a:latin typeface="游明朝"/>
              <a:ea typeface="游明朝"/>
            </a:rPr>
            <a:t>1000</a:t>
          </a:r>
          <a:r>
            <a:rPr lang="ja-JP" altLang="en-US" sz="900" b="1" i="0" u="none" strike="noStrike" baseline="0">
              <a:solidFill>
                <a:srgbClr val="F44610"/>
              </a:solidFill>
              <a:latin typeface="游明朝"/>
              <a:ea typeface="游明朝"/>
            </a:rPr>
            <a:t>部</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6</xdr:col>
      <xdr:colOff>31747</xdr:colOff>
      <xdr:row>38</xdr:row>
      <xdr:rowOff>106216</xdr:rowOff>
    </xdr:from>
    <xdr:to>
      <xdr:col>12</xdr:col>
      <xdr:colOff>213010</xdr:colOff>
      <xdr:row>42</xdr:row>
      <xdr:rowOff>53107</xdr:rowOff>
    </xdr:to>
    <xdr:sp macro="" textlink="">
      <xdr:nvSpPr>
        <xdr:cNvPr id="9" name="角丸四角形 8"/>
        <xdr:cNvSpPr/>
      </xdr:nvSpPr>
      <xdr:spPr>
        <a:xfrm>
          <a:off x="3155947" y="7078516"/>
          <a:ext cx="2860963" cy="632691"/>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a:t>
          </a:r>
          <a:r>
            <a:rPr kumimoji="1" lang="en-US" altLang="ja-JP" sz="1000" b="1">
              <a:solidFill>
                <a:srgbClr val="FFFFEB"/>
              </a:solidFill>
            </a:rPr>
            <a:t>A4</a:t>
          </a:r>
          <a:r>
            <a:rPr kumimoji="1" lang="ja-JP" altLang="en-US" sz="1000" b="1">
              <a:solidFill>
                <a:srgbClr val="FFFFEB"/>
              </a:solidFill>
            </a:rPr>
            <a:t>サイズ範囲内で、入力された最後の文字まで読めるように印刷してください。</a:t>
          </a:r>
          <a:endParaRPr kumimoji="1" lang="en-US" altLang="ja-JP" sz="1000" b="1">
            <a:solidFill>
              <a:srgbClr val="FFFFEB"/>
            </a:solidFill>
          </a:endParaRPr>
        </a:p>
      </xdr:txBody>
    </xdr:sp>
    <xdr:clientData/>
  </xdr:twoCellAnchor>
  <xdr:twoCellAnchor>
    <xdr:from>
      <xdr:col>4</xdr:col>
      <xdr:colOff>50800</xdr:colOff>
      <xdr:row>44</xdr:row>
      <xdr:rowOff>113724</xdr:rowOff>
    </xdr:from>
    <xdr:to>
      <xdr:col>10</xdr:col>
      <xdr:colOff>3462</xdr:colOff>
      <xdr:row>45</xdr:row>
      <xdr:rowOff>177223</xdr:rowOff>
    </xdr:to>
    <xdr:sp macro="" textlink="">
      <xdr:nvSpPr>
        <xdr:cNvPr id="10" name="AutoShape 2"/>
        <xdr:cNvSpPr>
          <a:spLocks/>
        </xdr:cNvSpPr>
      </xdr:nvSpPr>
      <xdr:spPr bwMode="auto">
        <a:xfrm>
          <a:off x="1536700" y="8121074"/>
          <a:ext cx="3241962" cy="241299"/>
        </a:xfrm>
        <a:prstGeom prst="borderCallout2">
          <a:avLst>
            <a:gd name="adj1" fmla="val -102195"/>
            <a:gd name="adj2" fmla="val 42203"/>
            <a:gd name="adj3" fmla="val 3244"/>
            <a:gd name="adj4" fmla="val 32053"/>
            <a:gd name="adj5" fmla="val -112380"/>
            <a:gd name="adj6" fmla="val 1607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「種類の数」及び「制作総数」の計が自動で算出されます。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4</xdr:col>
      <xdr:colOff>396584</xdr:colOff>
      <xdr:row>41</xdr:row>
      <xdr:rowOff>169719</xdr:rowOff>
    </xdr:from>
    <xdr:to>
      <xdr:col>5</xdr:col>
      <xdr:colOff>22512</xdr:colOff>
      <xdr:row>43</xdr:row>
      <xdr:rowOff>0</xdr:rowOff>
    </xdr:to>
    <xdr:sp macro="" textlink="">
      <xdr:nvSpPr>
        <xdr:cNvPr id="11" name="フローチャート: 代替処理 10"/>
        <xdr:cNvSpPr/>
      </xdr:nvSpPr>
      <xdr:spPr>
        <a:xfrm>
          <a:off x="1882484" y="7656369"/>
          <a:ext cx="387928" cy="173181"/>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365412</xdr:colOff>
      <xdr:row>41</xdr:row>
      <xdr:rowOff>170295</xdr:rowOff>
    </xdr:from>
    <xdr:to>
      <xdr:col>5</xdr:col>
      <xdr:colOff>861864</xdr:colOff>
      <xdr:row>42</xdr:row>
      <xdr:rowOff>165100</xdr:rowOff>
    </xdr:to>
    <xdr:sp macro="" textlink="">
      <xdr:nvSpPr>
        <xdr:cNvPr id="12" name="フローチャート: 代替処理 11"/>
        <xdr:cNvSpPr/>
      </xdr:nvSpPr>
      <xdr:spPr>
        <a:xfrm>
          <a:off x="2613312" y="7656945"/>
          <a:ext cx="496452" cy="166255"/>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92939</xdr:colOff>
      <xdr:row>37</xdr:row>
      <xdr:rowOff>6350</xdr:rowOff>
    </xdr:from>
    <xdr:to>
      <xdr:col>5</xdr:col>
      <xdr:colOff>866484</xdr:colOff>
      <xdr:row>41</xdr:row>
      <xdr:rowOff>165678</xdr:rowOff>
    </xdr:to>
    <xdr:sp macro="" textlink="">
      <xdr:nvSpPr>
        <xdr:cNvPr id="13" name="フローチャート: 代替処理 12"/>
        <xdr:cNvSpPr/>
      </xdr:nvSpPr>
      <xdr:spPr>
        <a:xfrm>
          <a:off x="2340839" y="6807200"/>
          <a:ext cx="773545" cy="845128"/>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768350</xdr:colOff>
      <xdr:row>10</xdr:row>
      <xdr:rowOff>146050</xdr:rowOff>
    </xdr:from>
    <xdr:to>
      <xdr:col>13</xdr:col>
      <xdr:colOff>0</xdr:colOff>
      <xdr:row>17</xdr:row>
      <xdr:rowOff>19050</xdr:rowOff>
    </xdr:to>
    <xdr:sp macro="" textlink="">
      <xdr:nvSpPr>
        <xdr:cNvPr id="15" name="テキスト ボックス 14"/>
        <xdr:cNvSpPr txBox="1"/>
      </xdr:nvSpPr>
      <xdr:spPr>
        <a:xfrm>
          <a:off x="1295400" y="2025650"/>
          <a:ext cx="4762500" cy="111760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rgbClr val="FF0000"/>
              </a:solidFill>
              <a:latin typeface="游明朝" panose="02020400000000000000" pitchFamily="18" charset="-128"/>
              <a:ea typeface="游明朝" panose="02020400000000000000" pitchFamily="18" charset="-128"/>
            </a:rPr>
            <a:t>申請者名義で自ら運営者と契約し出店する場合の初期登録料。</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ja-JP" altLang="en-US" sz="900" b="1">
              <a:solidFill>
                <a:srgbClr val="FF0000"/>
              </a:solidFill>
              <a:latin typeface="游明朝" panose="02020400000000000000" pitchFamily="18" charset="-128"/>
              <a:ea typeface="游明朝" panose="02020400000000000000" pitchFamily="18" charset="-128"/>
            </a:rPr>
            <a:t>インターネット上のモールプラットフォームを展開し、管理・運営する形式のモール型</a:t>
          </a:r>
          <a:r>
            <a:rPr kumimoji="1" lang="en-US" altLang="ja-JP" sz="900" b="1">
              <a:solidFill>
                <a:srgbClr val="FF0000"/>
              </a:solidFill>
              <a:latin typeface="游明朝" panose="02020400000000000000" pitchFamily="18" charset="-128"/>
              <a:ea typeface="游明朝" panose="02020400000000000000" pitchFamily="18" charset="-128"/>
            </a:rPr>
            <a:t>EC</a:t>
          </a:r>
          <a:r>
            <a:rPr kumimoji="1" lang="ja-JP" altLang="en-US" sz="900" b="1">
              <a:solidFill>
                <a:srgbClr val="FF0000"/>
              </a:solidFill>
              <a:latin typeface="游明朝" panose="02020400000000000000" pitchFamily="18" charset="-128"/>
              <a:ea typeface="游明朝" panose="02020400000000000000" pitchFamily="18" charset="-128"/>
            </a:rPr>
            <a:t>サイトへの出店であること。</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ja-JP" altLang="en-US" sz="900" b="1">
              <a:solidFill>
                <a:srgbClr val="FF0000"/>
              </a:solidFill>
              <a:latin typeface="游明朝" panose="02020400000000000000" pitchFamily="18" charset="-128"/>
              <a:ea typeface="游明朝" panose="02020400000000000000" pitchFamily="18" charset="-128"/>
            </a:rPr>
            <a:t>自社ショップページの取扱商品に助成対象品が含まれていること。</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ja-JP" altLang="en-US" sz="900" b="1">
              <a:solidFill>
                <a:srgbClr val="FF0000"/>
              </a:solidFill>
              <a:latin typeface="游明朝" panose="02020400000000000000" pitchFamily="18" charset="-128"/>
              <a:ea typeface="游明朝" panose="02020400000000000000" pitchFamily="18" charset="-128"/>
            </a:rPr>
            <a:t>助成対象期間内に初期登録を行い、出店・支払いまで完了すること。</a:t>
          </a:r>
        </a:p>
      </xdr:txBody>
    </xdr:sp>
    <xdr:clientData/>
  </xdr:twoCellAnchor>
  <xdr:twoCellAnchor>
    <xdr:from>
      <xdr:col>3</xdr:col>
      <xdr:colOff>787400</xdr:colOff>
      <xdr:row>25</xdr:row>
      <xdr:rowOff>101600</xdr:rowOff>
    </xdr:from>
    <xdr:to>
      <xdr:col>13</xdr:col>
      <xdr:colOff>19050</xdr:colOff>
      <xdr:row>30</xdr:row>
      <xdr:rowOff>120650</xdr:rowOff>
    </xdr:to>
    <xdr:sp macro="" textlink="">
      <xdr:nvSpPr>
        <xdr:cNvPr id="16" name="テキスト ボックス 15"/>
        <xdr:cNvSpPr txBox="1"/>
      </xdr:nvSpPr>
      <xdr:spPr>
        <a:xfrm>
          <a:off x="1314450" y="4635500"/>
          <a:ext cx="4762500" cy="90805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rgbClr val="FF0000"/>
              </a:solidFill>
              <a:latin typeface="游明朝" panose="02020400000000000000" pitchFamily="18" charset="-128"/>
              <a:ea typeface="游明朝" panose="02020400000000000000" pitchFamily="18" charset="-128"/>
            </a:rPr>
            <a:t>助成対象期間内に助成対象商品を</a:t>
          </a:r>
          <a:r>
            <a:rPr kumimoji="1" lang="en-US" altLang="ja-JP" sz="900" b="1">
              <a:solidFill>
                <a:srgbClr val="FF0000"/>
              </a:solidFill>
              <a:latin typeface="游明朝" panose="02020400000000000000" pitchFamily="18" charset="-128"/>
              <a:ea typeface="游明朝" panose="02020400000000000000" pitchFamily="18" charset="-128"/>
            </a:rPr>
            <a:t>PR</a:t>
          </a:r>
          <a:r>
            <a:rPr kumimoji="1" lang="ja-JP" altLang="en-US" sz="900" b="1">
              <a:solidFill>
                <a:srgbClr val="FF0000"/>
              </a:solidFill>
              <a:latin typeface="游明朝" panose="02020400000000000000" pitchFamily="18" charset="-128"/>
              <a:ea typeface="游明朝" panose="02020400000000000000" pitchFamily="18" charset="-128"/>
            </a:rPr>
            <a:t>する自社の</a:t>
          </a:r>
          <a:r>
            <a:rPr kumimoji="1" lang="en-US" altLang="ja-JP" sz="900" b="1">
              <a:solidFill>
                <a:srgbClr val="FF0000"/>
              </a:solidFill>
              <a:latin typeface="游明朝" panose="02020400000000000000" pitchFamily="18" charset="-128"/>
              <a:ea typeface="游明朝" panose="02020400000000000000" pitchFamily="18" charset="-128"/>
            </a:rPr>
            <a:t>web</a:t>
          </a:r>
          <a:r>
            <a:rPr kumimoji="1" lang="ja-JP" altLang="en-US" sz="900" b="1">
              <a:solidFill>
                <a:srgbClr val="FF0000"/>
              </a:solidFill>
              <a:latin typeface="游明朝" panose="02020400000000000000" pitchFamily="18" charset="-128"/>
              <a:ea typeface="游明朝" panose="02020400000000000000" pitchFamily="18" charset="-128"/>
            </a:rPr>
            <a:t>サイトであること。</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en-US" altLang="ja-JP" sz="900" b="1">
              <a:solidFill>
                <a:srgbClr val="FF0000"/>
              </a:solidFill>
              <a:latin typeface="游明朝" panose="02020400000000000000" pitchFamily="18" charset="-128"/>
              <a:ea typeface="游明朝" panose="02020400000000000000" pitchFamily="18" charset="-128"/>
            </a:rPr>
            <a:t>web</a:t>
          </a:r>
          <a:r>
            <a:rPr kumimoji="1" lang="ja-JP" altLang="en-US" sz="900" b="1">
              <a:solidFill>
                <a:srgbClr val="FF0000"/>
              </a:solidFill>
              <a:latin typeface="游明朝" panose="02020400000000000000" pitchFamily="18" charset="-128"/>
              <a:ea typeface="游明朝" panose="02020400000000000000" pitchFamily="18" charset="-128"/>
            </a:rPr>
            <a:t>サイトの制作・リニューアルを外部に委託する経費であること。</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ja-JP" altLang="en-US" sz="900" b="1">
              <a:solidFill>
                <a:srgbClr val="FF0000"/>
              </a:solidFill>
              <a:latin typeface="游明朝" panose="02020400000000000000" pitchFamily="18" charset="-128"/>
              <a:ea typeface="游明朝" panose="02020400000000000000" pitchFamily="18" charset="-128"/>
            </a:rPr>
            <a:t>運用費（ドメイン取得費・維持費、レンタルサーバー費、通信費、保守・管理費）や素材購入費を含まない経費であり、制作・改修に係る経費が明確に区分されていること。</a:t>
          </a:r>
          <a:endParaRPr kumimoji="1" lang="en-US" altLang="ja-JP" sz="900" b="1">
            <a:solidFill>
              <a:srgbClr val="FF0000"/>
            </a:solidFill>
            <a:latin typeface="游明朝" panose="02020400000000000000" pitchFamily="18" charset="-128"/>
            <a:ea typeface="游明朝" panose="02020400000000000000" pitchFamily="18" charset="-128"/>
          </a:endParaRPr>
        </a:p>
      </xdr:txBody>
    </xdr:sp>
    <xdr:clientData/>
  </xdr:twoCellAnchor>
  <xdr:twoCellAnchor>
    <xdr:from>
      <xdr:col>3</xdr:col>
      <xdr:colOff>571500</xdr:colOff>
      <xdr:row>46</xdr:row>
      <xdr:rowOff>88900</xdr:rowOff>
    </xdr:from>
    <xdr:to>
      <xdr:col>12</xdr:col>
      <xdr:colOff>57150</xdr:colOff>
      <xdr:row>49</xdr:row>
      <xdr:rowOff>82550</xdr:rowOff>
    </xdr:to>
    <xdr:sp macro="" textlink="">
      <xdr:nvSpPr>
        <xdr:cNvPr id="17" name="テキスト ボックス 16"/>
        <xdr:cNvSpPr txBox="1"/>
      </xdr:nvSpPr>
      <xdr:spPr>
        <a:xfrm>
          <a:off x="1098550" y="8451850"/>
          <a:ext cx="4762500" cy="527050"/>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solidFill>
                <a:srgbClr val="FF0000"/>
              </a:solidFill>
              <a:latin typeface="游明朝" panose="02020400000000000000" pitchFamily="18" charset="-128"/>
              <a:ea typeface="游明朝" panose="02020400000000000000" pitchFamily="18" charset="-128"/>
            </a:rPr>
            <a:t>助成対象商品（申請書に記載した商品）を掲載した印刷物が対象となります。 </a:t>
          </a:r>
          <a:endParaRPr kumimoji="1" lang="en-US" altLang="ja-JP" sz="900" b="1">
            <a:solidFill>
              <a:srgbClr val="FF0000"/>
            </a:solidFill>
            <a:latin typeface="游明朝" panose="02020400000000000000" pitchFamily="18" charset="-128"/>
            <a:ea typeface="游明朝" panose="02020400000000000000" pitchFamily="18" charset="-128"/>
          </a:endParaRPr>
        </a:p>
        <a:p>
          <a:r>
            <a:rPr kumimoji="1" lang="ja-JP" altLang="en-US" sz="900" b="1">
              <a:solidFill>
                <a:srgbClr val="FF0000"/>
              </a:solidFill>
              <a:latin typeface="游明朝" panose="02020400000000000000" pitchFamily="18" charset="-128"/>
              <a:ea typeface="游明朝" panose="02020400000000000000" pitchFamily="18" charset="-128"/>
            </a:rPr>
            <a:t>デザインと印刷を別発注した場合は、発注毎の成果物及び制作物の完成品現物も必要です。</a:t>
          </a:r>
          <a:endParaRPr kumimoji="1" lang="en-US" altLang="ja-JP" sz="900" b="1">
            <a:solidFill>
              <a:srgbClr val="FF0000"/>
            </a:solidFill>
            <a:latin typeface="游明朝" panose="02020400000000000000" pitchFamily="18" charset="-128"/>
            <a:ea typeface="游明朝" panose="02020400000000000000"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597479</xdr:colOff>
      <xdr:row>5</xdr:row>
      <xdr:rowOff>30816</xdr:rowOff>
    </xdr:from>
    <xdr:to>
      <xdr:col>11</xdr:col>
      <xdr:colOff>141434</xdr:colOff>
      <xdr:row>6</xdr:row>
      <xdr:rowOff>165684</xdr:rowOff>
    </xdr:to>
    <xdr:sp macro="" textlink="">
      <xdr:nvSpPr>
        <xdr:cNvPr id="2" name="AutoShape 2"/>
        <xdr:cNvSpPr>
          <a:spLocks/>
        </xdr:cNvSpPr>
      </xdr:nvSpPr>
      <xdr:spPr bwMode="auto">
        <a:xfrm>
          <a:off x="2845379" y="1218266"/>
          <a:ext cx="2718955" cy="312668"/>
        </a:xfrm>
        <a:prstGeom prst="borderCallout2">
          <a:avLst>
            <a:gd name="adj1" fmla="val -13378"/>
            <a:gd name="adj2" fmla="val 16620"/>
            <a:gd name="adj3" fmla="val -62708"/>
            <a:gd name="adj4" fmla="val 15521"/>
            <a:gd name="adj5" fmla="val -87492"/>
            <a:gd name="adj6" fmla="val 8820"/>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分</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単位にして数値（＊）のみ記入してください。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3</xdr:col>
      <xdr:colOff>736600</xdr:colOff>
      <xdr:row>9</xdr:row>
      <xdr:rowOff>143916</xdr:rowOff>
    </xdr:from>
    <xdr:to>
      <xdr:col>7</xdr:col>
      <xdr:colOff>174914</xdr:colOff>
      <xdr:row>12</xdr:row>
      <xdr:rowOff>20781</xdr:rowOff>
    </xdr:to>
    <xdr:sp macro="" textlink="">
      <xdr:nvSpPr>
        <xdr:cNvPr id="3" name="AutoShape 2"/>
        <xdr:cNvSpPr>
          <a:spLocks/>
        </xdr:cNvSpPr>
      </xdr:nvSpPr>
      <xdr:spPr bwMode="auto">
        <a:xfrm>
          <a:off x="1263650" y="2042566"/>
          <a:ext cx="2289464" cy="410265"/>
        </a:xfrm>
        <a:prstGeom prst="borderCallout2">
          <a:avLst>
            <a:gd name="adj1" fmla="val -7511"/>
            <a:gd name="adj2" fmla="val 1422"/>
            <a:gd name="adj3" fmla="val -93877"/>
            <a:gd name="adj4" fmla="val 1859"/>
            <a:gd name="adj5" fmla="val -225330"/>
            <a:gd name="adj6" fmla="val 883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種類</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の数（＊）のみ記入してください。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3</xdr:col>
      <xdr:colOff>867064</xdr:colOff>
      <xdr:row>3</xdr:row>
      <xdr:rowOff>202223</xdr:rowOff>
    </xdr:from>
    <xdr:to>
      <xdr:col>4</xdr:col>
      <xdr:colOff>736023</xdr:colOff>
      <xdr:row>5</xdr:row>
      <xdr:rowOff>62923</xdr:rowOff>
    </xdr:to>
    <xdr:sp macro="" textlink="">
      <xdr:nvSpPr>
        <xdr:cNvPr id="4" name="フローチャート: 代替処理 3"/>
        <xdr:cNvSpPr/>
      </xdr:nvSpPr>
      <xdr:spPr>
        <a:xfrm>
          <a:off x="1394114" y="881673"/>
          <a:ext cx="827809" cy="368700"/>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91786</xdr:colOff>
      <xdr:row>3</xdr:row>
      <xdr:rowOff>184150</xdr:rowOff>
    </xdr:from>
    <xdr:to>
      <xdr:col>6</xdr:col>
      <xdr:colOff>6350</xdr:colOff>
      <xdr:row>5</xdr:row>
      <xdr:rowOff>62923</xdr:rowOff>
    </xdr:to>
    <xdr:sp macro="" textlink="">
      <xdr:nvSpPr>
        <xdr:cNvPr id="5" name="フローチャート: 代替処理 4"/>
        <xdr:cNvSpPr/>
      </xdr:nvSpPr>
      <xdr:spPr>
        <a:xfrm>
          <a:off x="2339686" y="863600"/>
          <a:ext cx="790864" cy="386773"/>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25400</xdr:colOff>
      <xdr:row>18</xdr:row>
      <xdr:rowOff>120650</xdr:rowOff>
    </xdr:from>
    <xdr:to>
      <xdr:col>4</xdr:col>
      <xdr:colOff>628070</xdr:colOff>
      <xdr:row>19</xdr:row>
      <xdr:rowOff>23668</xdr:rowOff>
    </xdr:to>
    <xdr:sp macro="" textlink="">
      <xdr:nvSpPr>
        <xdr:cNvPr id="6" name="AutoShape 2"/>
        <xdr:cNvSpPr>
          <a:spLocks/>
        </xdr:cNvSpPr>
      </xdr:nvSpPr>
      <xdr:spPr bwMode="auto">
        <a:xfrm>
          <a:off x="152400" y="3695700"/>
          <a:ext cx="1961570" cy="220518"/>
        </a:xfrm>
        <a:prstGeom prst="borderCallout2">
          <a:avLst>
            <a:gd name="adj1" fmla="val 108636"/>
            <a:gd name="adj2" fmla="val 56654"/>
            <a:gd name="adj3" fmla="val 181889"/>
            <a:gd name="adj4" fmla="val 59010"/>
            <a:gd name="adj5" fmla="val 278304"/>
            <a:gd name="adj6" fmla="val 8063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件数（＊）のみ記入してください。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4</xdr:col>
      <xdr:colOff>441033</xdr:colOff>
      <xdr:row>28</xdr:row>
      <xdr:rowOff>61769</xdr:rowOff>
    </xdr:from>
    <xdr:to>
      <xdr:col>8</xdr:col>
      <xdr:colOff>524160</xdr:colOff>
      <xdr:row>29</xdr:row>
      <xdr:rowOff>132196</xdr:rowOff>
    </xdr:to>
    <xdr:sp macro="" textlink="">
      <xdr:nvSpPr>
        <xdr:cNvPr id="7" name="AutoShape 2"/>
        <xdr:cNvSpPr>
          <a:spLocks/>
        </xdr:cNvSpPr>
      </xdr:nvSpPr>
      <xdr:spPr bwMode="auto">
        <a:xfrm>
          <a:off x="1926933" y="6214919"/>
          <a:ext cx="2165927" cy="248227"/>
        </a:xfrm>
        <a:prstGeom prst="borderCallout2">
          <a:avLst>
            <a:gd name="adj1" fmla="val 69122"/>
            <a:gd name="adj2" fmla="val 444"/>
            <a:gd name="adj3" fmla="val 36580"/>
            <a:gd name="adj4" fmla="val -8667"/>
            <a:gd name="adj5" fmla="val -106777"/>
            <a:gd name="adj6" fmla="val -7416"/>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「件数」の計が自動で算出されます。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8</xdr:col>
      <xdr:colOff>198580</xdr:colOff>
      <xdr:row>21</xdr:row>
      <xdr:rowOff>209549</xdr:rowOff>
    </xdr:from>
    <xdr:to>
      <xdr:col>12</xdr:col>
      <xdr:colOff>237835</xdr:colOff>
      <xdr:row>23</xdr:row>
      <xdr:rowOff>146050</xdr:rowOff>
    </xdr:to>
    <xdr:sp macro="" textlink="">
      <xdr:nvSpPr>
        <xdr:cNvPr id="8" name="AutoShape 2"/>
        <xdr:cNvSpPr>
          <a:spLocks/>
        </xdr:cNvSpPr>
      </xdr:nvSpPr>
      <xdr:spPr bwMode="auto">
        <a:xfrm>
          <a:off x="3767280" y="4622799"/>
          <a:ext cx="2274455" cy="457201"/>
        </a:xfrm>
        <a:prstGeom prst="borderCallout2">
          <a:avLst>
            <a:gd name="adj1" fmla="val -1232"/>
            <a:gd name="adj2" fmla="val 14982"/>
            <a:gd name="adj3" fmla="val -44692"/>
            <a:gd name="adj4" fmla="val 13809"/>
            <a:gd name="adj5" fmla="val -63285"/>
            <a:gd name="adj6" fmla="val -11274"/>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出展展示会のガイドブックに広告掲載した場合、</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展示会名</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を記入してください。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5</xdr:col>
      <xdr:colOff>78506</xdr:colOff>
      <xdr:row>24</xdr:row>
      <xdr:rowOff>242452</xdr:rowOff>
    </xdr:from>
    <xdr:to>
      <xdr:col>11</xdr:col>
      <xdr:colOff>114298</xdr:colOff>
      <xdr:row>25</xdr:row>
      <xdr:rowOff>221095</xdr:rowOff>
    </xdr:to>
    <xdr:sp macro="" textlink="">
      <xdr:nvSpPr>
        <xdr:cNvPr id="9" name="AutoShape 2"/>
        <xdr:cNvSpPr>
          <a:spLocks/>
        </xdr:cNvSpPr>
      </xdr:nvSpPr>
      <xdr:spPr bwMode="auto">
        <a:xfrm>
          <a:off x="2326406" y="5436752"/>
          <a:ext cx="3210792" cy="238993"/>
        </a:xfrm>
        <a:prstGeom prst="borderCallout2">
          <a:avLst>
            <a:gd name="adj1" fmla="val -8635"/>
            <a:gd name="adj2" fmla="val 11381"/>
            <a:gd name="adj3" fmla="val -66223"/>
            <a:gd name="adj4" fmla="val 11260"/>
            <a:gd name="adj5" fmla="val -206181"/>
            <a:gd name="adj6" fmla="val 19997"/>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広告掲載した「新聞名」又は「雑誌名」を記入してください。</a:t>
          </a:r>
        </a:p>
      </xdr:txBody>
    </xdr:sp>
    <xdr:clientData/>
  </xdr:twoCellAnchor>
  <xdr:twoCellAnchor>
    <xdr:from>
      <xdr:col>3</xdr:col>
      <xdr:colOff>909202</xdr:colOff>
      <xdr:row>20</xdr:row>
      <xdr:rowOff>23091</xdr:rowOff>
    </xdr:from>
    <xdr:to>
      <xdr:col>5</xdr:col>
      <xdr:colOff>9233</xdr:colOff>
      <xdr:row>25</xdr:row>
      <xdr:rowOff>248805</xdr:rowOff>
    </xdr:to>
    <xdr:sp macro="" textlink="">
      <xdr:nvSpPr>
        <xdr:cNvPr id="10" name="フローチャート: 代替処理 9"/>
        <xdr:cNvSpPr/>
      </xdr:nvSpPr>
      <xdr:spPr>
        <a:xfrm>
          <a:off x="1436252" y="4175991"/>
          <a:ext cx="820881" cy="152746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78507</xdr:colOff>
      <xdr:row>21</xdr:row>
      <xdr:rowOff>258042</xdr:rowOff>
    </xdr:from>
    <xdr:to>
      <xdr:col>7</xdr:col>
      <xdr:colOff>185880</xdr:colOff>
      <xdr:row>23</xdr:row>
      <xdr:rowOff>42140</xdr:rowOff>
    </xdr:to>
    <xdr:sp macro="" textlink="">
      <xdr:nvSpPr>
        <xdr:cNvPr id="11" name="フローチャート: 代替処理 10"/>
        <xdr:cNvSpPr/>
      </xdr:nvSpPr>
      <xdr:spPr>
        <a:xfrm>
          <a:off x="2326407" y="4671292"/>
          <a:ext cx="1237673" cy="304798"/>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923056</xdr:colOff>
      <xdr:row>26</xdr:row>
      <xdr:rowOff>68118</xdr:rowOff>
    </xdr:from>
    <xdr:to>
      <xdr:col>5</xdr:col>
      <xdr:colOff>23087</xdr:colOff>
      <xdr:row>27</xdr:row>
      <xdr:rowOff>74468</xdr:rowOff>
    </xdr:to>
    <xdr:sp macro="" textlink="">
      <xdr:nvSpPr>
        <xdr:cNvPr id="12" name="フローチャート: 代替処理 11"/>
        <xdr:cNvSpPr/>
      </xdr:nvSpPr>
      <xdr:spPr>
        <a:xfrm>
          <a:off x="1450106" y="5783118"/>
          <a:ext cx="820881" cy="266700"/>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71579</xdr:colOff>
      <xdr:row>19</xdr:row>
      <xdr:rowOff>259196</xdr:rowOff>
    </xdr:from>
    <xdr:to>
      <xdr:col>7</xdr:col>
      <xdr:colOff>178952</xdr:colOff>
      <xdr:row>21</xdr:row>
      <xdr:rowOff>43296</xdr:rowOff>
    </xdr:to>
    <xdr:sp macro="" textlink="">
      <xdr:nvSpPr>
        <xdr:cNvPr id="13" name="フローチャート: 代替処理 12"/>
        <xdr:cNvSpPr/>
      </xdr:nvSpPr>
      <xdr:spPr>
        <a:xfrm>
          <a:off x="2319479" y="4151746"/>
          <a:ext cx="1237673" cy="304800"/>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892463</xdr:colOff>
      <xdr:row>10</xdr:row>
      <xdr:rowOff>77933</xdr:rowOff>
    </xdr:from>
    <xdr:to>
      <xdr:col>8</xdr:col>
      <xdr:colOff>1442604</xdr:colOff>
      <xdr:row>11</xdr:row>
      <xdr:rowOff>291523</xdr:rowOff>
    </xdr:to>
    <xdr:sp macro="" textlink="">
      <xdr:nvSpPr>
        <xdr:cNvPr id="2" name="AutoShape 2"/>
        <xdr:cNvSpPr>
          <a:spLocks/>
        </xdr:cNvSpPr>
      </xdr:nvSpPr>
      <xdr:spPr bwMode="auto">
        <a:xfrm>
          <a:off x="4543713" y="2897333"/>
          <a:ext cx="1661391" cy="632690"/>
        </a:xfrm>
        <a:prstGeom prst="borderCallout2">
          <a:avLst>
            <a:gd name="adj1" fmla="val 782997"/>
            <a:gd name="adj2" fmla="val -52661"/>
            <a:gd name="adj3" fmla="val 98068"/>
            <a:gd name="adj4" fmla="val 1088"/>
            <a:gd name="adj5" fmla="val -15081"/>
            <a:gd name="adj6" fmla="val -64584"/>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44610"/>
              </a:solidFill>
              <a:latin typeface="游明朝"/>
              <a:ea typeface="游明朝"/>
            </a:rPr>
            <a:t>2</a:t>
          </a:r>
          <a:r>
            <a:rPr lang="ja-JP" altLang="en-US" sz="900" b="1" i="0" u="none" strike="noStrike" baseline="0">
              <a:solidFill>
                <a:srgbClr val="F44610"/>
              </a:solidFill>
              <a:latin typeface="游明朝"/>
              <a:ea typeface="游明朝"/>
            </a:rPr>
            <a:t>つのセル（</a:t>
          </a:r>
          <a:r>
            <a:rPr lang="en-US" altLang="ja-JP" sz="900" b="1" i="0" u="none" strike="noStrike" baseline="0">
              <a:solidFill>
                <a:srgbClr val="F44610"/>
              </a:solidFill>
              <a:latin typeface="游明朝"/>
              <a:ea typeface="游明朝"/>
            </a:rPr>
            <a:t>G10, G27</a:t>
          </a:r>
          <a:r>
            <a:rPr lang="ja-JP" altLang="en-US" sz="900" b="1" i="0" u="none" strike="noStrike" baseline="0">
              <a:solidFill>
                <a:srgbClr val="F44610"/>
              </a:solidFill>
              <a:latin typeface="游明朝"/>
              <a:ea typeface="游明朝"/>
            </a:rPr>
            <a:t>）に表示される金額（自動で算出）を一致させてください。</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5</xdr:col>
      <xdr:colOff>1118754</xdr:colOff>
      <xdr:row>8</xdr:row>
      <xdr:rowOff>253423</xdr:rowOff>
    </xdr:from>
    <xdr:to>
      <xdr:col>7</xdr:col>
      <xdr:colOff>19627</xdr:colOff>
      <xdr:row>10</xdr:row>
      <xdr:rowOff>22515</xdr:rowOff>
    </xdr:to>
    <xdr:sp macro="" textlink="">
      <xdr:nvSpPr>
        <xdr:cNvPr id="3" name="フローチャート: 代替処理 2"/>
        <xdr:cNvSpPr/>
      </xdr:nvSpPr>
      <xdr:spPr>
        <a:xfrm>
          <a:off x="2509404" y="2488623"/>
          <a:ext cx="1161473" cy="353292"/>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475672</xdr:colOff>
      <xdr:row>11</xdr:row>
      <xdr:rowOff>51955</xdr:rowOff>
    </xdr:from>
    <xdr:to>
      <xdr:col>6</xdr:col>
      <xdr:colOff>987713</xdr:colOff>
      <xdr:row>12</xdr:row>
      <xdr:rowOff>172027</xdr:rowOff>
    </xdr:to>
    <xdr:sp macro="" textlink="">
      <xdr:nvSpPr>
        <xdr:cNvPr id="4" name="AutoShape 2"/>
        <xdr:cNvSpPr>
          <a:spLocks/>
        </xdr:cNvSpPr>
      </xdr:nvSpPr>
      <xdr:spPr bwMode="auto">
        <a:xfrm>
          <a:off x="1866322" y="3290455"/>
          <a:ext cx="1661391" cy="412172"/>
        </a:xfrm>
        <a:prstGeom prst="borderCallout2">
          <a:avLst>
            <a:gd name="adj1" fmla="val -44446"/>
            <a:gd name="adj2" fmla="val 20142"/>
            <a:gd name="adj3" fmla="val -42214"/>
            <a:gd name="adj4" fmla="val 38638"/>
            <a:gd name="adj5" fmla="val -7162"/>
            <a:gd name="adj6" fmla="val 5003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別シートより、各経費区分の金額が自動で転記されます。</a:t>
          </a:r>
        </a:p>
      </xdr:txBody>
    </xdr:sp>
    <xdr:clientData/>
  </xdr:twoCellAnchor>
  <xdr:twoCellAnchor>
    <xdr:from>
      <xdr:col>2</xdr:col>
      <xdr:colOff>101600</xdr:colOff>
      <xdr:row>10</xdr:row>
      <xdr:rowOff>99870</xdr:rowOff>
    </xdr:from>
    <xdr:to>
      <xdr:col>5</xdr:col>
      <xdr:colOff>811068</xdr:colOff>
      <xdr:row>10</xdr:row>
      <xdr:rowOff>417369</xdr:rowOff>
    </xdr:to>
    <xdr:sp macro="" textlink="">
      <xdr:nvSpPr>
        <xdr:cNvPr id="5" name="角丸四角形 4"/>
        <xdr:cNvSpPr/>
      </xdr:nvSpPr>
      <xdr:spPr>
        <a:xfrm>
          <a:off x="419100" y="2919270"/>
          <a:ext cx="1782618" cy="317499"/>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・「支出の部」は入力不要</a:t>
          </a:r>
          <a:endParaRPr kumimoji="1" lang="en-US" altLang="ja-JP" sz="1000" b="1">
            <a:solidFill>
              <a:srgbClr val="FFFFEB"/>
            </a:solidFill>
          </a:endParaRPr>
        </a:p>
      </xdr:txBody>
    </xdr:sp>
    <xdr:clientData/>
  </xdr:twoCellAnchor>
  <xdr:twoCellAnchor>
    <xdr:from>
      <xdr:col>5</xdr:col>
      <xdr:colOff>329045</xdr:colOff>
      <xdr:row>2</xdr:row>
      <xdr:rowOff>107950</xdr:rowOff>
    </xdr:from>
    <xdr:to>
      <xdr:col>7</xdr:col>
      <xdr:colOff>532245</xdr:colOff>
      <xdr:row>3</xdr:row>
      <xdr:rowOff>47913</xdr:rowOff>
    </xdr:to>
    <xdr:sp macro="" textlink="">
      <xdr:nvSpPr>
        <xdr:cNvPr id="6" name="AutoShape 2"/>
        <xdr:cNvSpPr>
          <a:spLocks/>
        </xdr:cNvSpPr>
      </xdr:nvSpPr>
      <xdr:spPr bwMode="auto">
        <a:xfrm>
          <a:off x="1719695" y="590550"/>
          <a:ext cx="2463800" cy="232063"/>
        </a:xfrm>
        <a:prstGeom prst="borderCallout2">
          <a:avLst>
            <a:gd name="adj1" fmla="val 113407"/>
            <a:gd name="adj2" fmla="val 28825"/>
            <a:gd name="adj3" fmla="val 238216"/>
            <a:gd name="adj4" fmla="val 26694"/>
            <a:gd name="adj5" fmla="val 477221"/>
            <a:gd name="adj6" fmla="val 3438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収入区分ごとの金額を入力してください。</a:t>
          </a:r>
        </a:p>
      </xdr:txBody>
    </xdr:sp>
    <xdr:clientData/>
  </xdr:twoCellAnchor>
  <xdr:twoCellAnchor>
    <xdr:from>
      <xdr:col>5</xdr:col>
      <xdr:colOff>1118753</xdr:colOff>
      <xdr:row>4</xdr:row>
      <xdr:rowOff>251113</xdr:rowOff>
    </xdr:from>
    <xdr:to>
      <xdr:col>7</xdr:col>
      <xdr:colOff>33480</xdr:colOff>
      <xdr:row>8</xdr:row>
      <xdr:rowOff>204932</xdr:rowOff>
    </xdr:to>
    <xdr:sp macro="" textlink="">
      <xdr:nvSpPr>
        <xdr:cNvPr id="7" name="フローチャート: 代替処理 6"/>
        <xdr:cNvSpPr/>
      </xdr:nvSpPr>
      <xdr:spPr>
        <a:xfrm>
          <a:off x="2509403" y="1317913"/>
          <a:ext cx="1175327" cy="1122219"/>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0</xdr:colOff>
      <xdr:row>26</xdr:row>
      <xdr:rowOff>0</xdr:rowOff>
    </xdr:from>
    <xdr:to>
      <xdr:col>7</xdr:col>
      <xdr:colOff>50223</xdr:colOff>
      <xdr:row>27</xdr:row>
      <xdr:rowOff>61191</xdr:rowOff>
    </xdr:to>
    <xdr:sp macro="" textlink="">
      <xdr:nvSpPr>
        <xdr:cNvPr id="8" name="フローチャート: 代替処理 7"/>
        <xdr:cNvSpPr/>
      </xdr:nvSpPr>
      <xdr:spPr>
        <a:xfrm>
          <a:off x="2540000" y="7772400"/>
          <a:ext cx="1161473" cy="353291"/>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122956</xdr:colOff>
      <xdr:row>9</xdr:row>
      <xdr:rowOff>133933</xdr:rowOff>
    </xdr:from>
    <xdr:to>
      <xdr:col>13</xdr:col>
      <xdr:colOff>99290</xdr:colOff>
      <xdr:row>10</xdr:row>
      <xdr:rowOff>153561</xdr:rowOff>
    </xdr:to>
    <xdr:sp macro="" textlink="">
      <xdr:nvSpPr>
        <xdr:cNvPr id="2" name="AutoShape 2"/>
        <xdr:cNvSpPr>
          <a:spLocks/>
        </xdr:cNvSpPr>
      </xdr:nvSpPr>
      <xdr:spPr bwMode="auto">
        <a:xfrm>
          <a:off x="707156" y="1803983"/>
          <a:ext cx="4732484" cy="222828"/>
        </a:xfrm>
        <a:prstGeom prst="borderCallout2">
          <a:avLst>
            <a:gd name="adj1" fmla="val 19122"/>
            <a:gd name="adj2" fmla="val -670"/>
            <a:gd name="adj3" fmla="val 20164"/>
            <a:gd name="adj4" fmla="val -3585"/>
            <a:gd name="adj5" fmla="val -145156"/>
            <a:gd name="adj6" fmla="val -492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「展示会</a:t>
          </a:r>
          <a:r>
            <a:rPr lang="en-US" altLang="ja-JP" sz="900" b="1" i="0" u="none" strike="noStrike" baseline="0">
              <a:solidFill>
                <a:srgbClr val="F44610"/>
              </a:solidFill>
              <a:latin typeface="游明朝"/>
              <a:ea typeface="游明朝"/>
            </a:rPr>
            <a:t>No.</a:t>
          </a:r>
          <a:r>
            <a:rPr lang="ja-JP" altLang="en-US" sz="900" b="1" i="0" u="none" strike="noStrike" baseline="0">
              <a:solidFill>
                <a:srgbClr val="F44610"/>
              </a:solidFill>
              <a:latin typeface="游明朝"/>
              <a:ea typeface="游明朝"/>
            </a:rPr>
            <a:t>」、「費目名」及び「枝番」は、ドロップダウンリストから選択してください。</a:t>
          </a:r>
        </a:p>
      </xdr:txBody>
    </xdr:sp>
    <xdr:clientData/>
  </xdr:twoCellAnchor>
  <xdr:twoCellAnchor>
    <xdr:from>
      <xdr:col>3</xdr:col>
      <xdr:colOff>412173</xdr:colOff>
      <xdr:row>5</xdr:row>
      <xdr:rowOff>12126</xdr:rowOff>
    </xdr:from>
    <xdr:to>
      <xdr:col>10</xdr:col>
      <xdr:colOff>63500</xdr:colOff>
      <xdr:row>7</xdr:row>
      <xdr:rowOff>9815</xdr:rowOff>
    </xdr:to>
    <xdr:sp macro="" textlink="">
      <xdr:nvSpPr>
        <xdr:cNvPr id="3" name="AutoShape 2"/>
        <xdr:cNvSpPr>
          <a:spLocks/>
        </xdr:cNvSpPr>
      </xdr:nvSpPr>
      <xdr:spPr bwMode="auto">
        <a:xfrm>
          <a:off x="1212273" y="869376"/>
          <a:ext cx="3029527" cy="404089"/>
        </a:xfrm>
        <a:prstGeom prst="borderCallout2">
          <a:avLst>
            <a:gd name="adj1" fmla="val 50550"/>
            <a:gd name="adj2" fmla="val 111070"/>
            <a:gd name="adj3" fmla="val -2388"/>
            <a:gd name="adj4" fmla="val 98723"/>
            <a:gd name="adj5" fmla="val -77601"/>
            <a:gd name="adj6" fmla="val 10738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「助成対象期間」及び「経過」の日付は、西暦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7</xdr:col>
      <xdr:colOff>179537</xdr:colOff>
      <xdr:row>36</xdr:row>
      <xdr:rowOff>47911</xdr:rowOff>
    </xdr:from>
    <xdr:to>
      <xdr:col>13</xdr:col>
      <xdr:colOff>627499</xdr:colOff>
      <xdr:row>37</xdr:row>
      <xdr:rowOff>40988</xdr:rowOff>
    </xdr:to>
    <xdr:sp macro="" textlink="">
      <xdr:nvSpPr>
        <xdr:cNvPr id="4" name="AutoShape 2"/>
        <xdr:cNvSpPr>
          <a:spLocks/>
        </xdr:cNvSpPr>
      </xdr:nvSpPr>
      <xdr:spPr bwMode="auto">
        <a:xfrm>
          <a:off x="2865587" y="7255161"/>
          <a:ext cx="3102262" cy="247077"/>
        </a:xfrm>
        <a:prstGeom prst="borderCallout2">
          <a:avLst>
            <a:gd name="adj1" fmla="val 54792"/>
            <a:gd name="adj2" fmla="val -1283"/>
            <a:gd name="adj3" fmla="val 26805"/>
            <a:gd name="adj4" fmla="val -6604"/>
            <a:gd name="adj5" fmla="val 24575"/>
            <a:gd name="adj6" fmla="val -17574"/>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上記明細表より、「経費区分計」が自動で算出されます。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4</xdr:col>
      <xdr:colOff>75046</xdr:colOff>
      <xdr:row>15</xdr:row>
      <xdr:rowOff>28287</xdr:rowOff>
    </xdr:from>
    <xdr:to>
      <xdr:col>11</xdr:col>
      <xdr:colOff>183573</xdr:colOff>
      <xdr:row>16</xdr:row>
      <xdr:rowOff>20205</xdr:rowOff>
    </xdr:to>
    <xdr:sp macro="" textlink="">
      <xdr:nvSpPr>
        <xdr:cNvPr id="5" name="AutoShape 2"/>
        <xdr:cNvSpPr>
          <a:spLocks/>
        </xdr:cNvSpPr>
      </xdr:nvSpPr>
      <xdr:spPr bwMode="auto">
        <a:xfrm>
          <a:off x="1319646" y="2917537"/>
          <a:ext cx="3296227" cy="195118"/>
        </a:xfrm>
        <a:prstGeom prst="borderCallout2">
          <a:avLst>
            <a:gd name="adj1" fmla="val -7268"/>
            <a:gd name="adj2" fmla="val 33101"/>
            <a:gd name="adj3" fmla="val -45392"/>
            <a:gd name="adj4" fmla="val 27329"/>
            <a:gd name="adj5" fmla="val -98349"/>
            <a:gd name="adj6" fmla="val 2635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「支払方法」は、ドロップダウンリストから選択してください。</a:t>
          </a:r>
        </a:p>
      </xdr:txBody>
    </xdr:sp>
    <xdr:clientData/>
  </xdr:twoCellAnchor>
  <xdr:twoCellAnchor>
    <xdr:from>
      <xdr:col>9</xdr:col>
      <xdr:colOff>707738</xdr:colOff>
      <xdr:row>16</xdr:row>
      <xdr:rowOff>184150</xdr:rowOff>
    </xdr:from>
    <xdr:to>
      <xdr:col>11</xdr:col>
      <xdr:colOff>19629</xdr:colOff>
      <xdr:row>19</xdr:row>
      <xdr:rowOff>35217</xdr:rowOff>
    </xdr:to>
    <xdr:sp macro="" textlink="">
      <xdr:nvSpPr>
        <xdr:cNvPr id="6" name="フローチャート: 代替処理 5"/>
        <xdr:cNvSpPr/>
      </xdr:nvSpPr>
      <xdr:spPr>
        <a:xfrm>
          <a:off x="4155788" y="3276600"/>
          <a:ext cx="296141" cy="46066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667328</xdr:colOff>
      <xdr:row>20</xdr:row>
      <xdr:rowOff>83707</xdr:rowOff>
    </xdr:from>
    <xdr:to>
      <xdr:col>13</xdr:col>
      <xdr:colOff>514350</xdr:colOff>
      <xdr:row>23</xdr:row>
      <xdr:rowOff>1</xdr:rowOff>
    </xdr:to>
    <xdr:sp macro="" textlink="">
      <xdr:nvSpPr>
        <xdr:cNvPr id="7" name="AutoShape 2"/>
        <xdr:cNvSpPr>
          <a:spLocks/>
        </xdr:cNvSpPr>
      </xdr:nvSpPr>
      <xdr:spPr bwMode="auto">
        <a:xfrm>
          <a:off x="4115378" y="3988957"/>
          <a:ext cx="1739322" cy="525894"/>
        </a:xfrm>
        <a:prstGeom prst="borderCallout2">
          <a:avLst>
            <a:gd name="adj1" fmla="val -48448"/>
            <a:gd name="adj2" fmla="val 63195"/>
            <a:gd name="adj3" fmla="val -3861"/>
            <a:gd name="adj4" fmla="val 36642"/>
            <a:gd name="adj5" fmla="val -44372"/>
            <a:gd name="adj6" fmla="val 1066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各証憑の発行日を記入してください。</a:t>
          </a:r>
        </a:p>
      </xdr:txBody>
    </xdr:sp>
    <xdr:clientData/>
  </xdr:twoCellAnchor>
  <xdr:twoCellAnchor>
    <xdr:from>
      <xdr:col>0</xdr:col>
      <xdr:colOff>0</xdr:colOff>
      <xdr:row>4</xdr:row>
      <xdr:rowOff>195698</xdr:rowOff>
    </xdr:from>
    <xdr:to>
      <xdr:col>3</xdr:col>
      <xdr:colOff>87745</xdr:colOff>
      <xdr:row>8</xdr:row>
      <xdr:rowOff>41565</xdr:rowOff>
    </xdr:to>
    <xdr:sp macro="" textlink="">
      <xdr:nvSpPr>
        <xdr:cNvPr id="8" name="フローチャート: 代替処理 7"/>
        <xdr:cNvSpPr/>
      </xdr:nvSpPr>
      <xdr:spPr>
        <a:xfrm>
          <a:off x="0" y="817998"/>
          <a:ext cx="887845" cy="69041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155862</xdr:colOff>
      <xdr:row>1</xdr:row>
      <xdr:rowOff>133350</xdr:rowOff>
    </xdr:from>
    <xdr:to>
      <xdr:col>14</xdr:col>
      <xdr:colOff>19050</xdr:colOff>
      <xdr:row>3</xdr:row>
      <xdr:rowOff>19050</xdr:rowOff>
    </xdr:to>
    <xdr:sp macro="" textlink="">
      <xdr:nvSpPr>
        <xdr:cNvPr id="9" name="フローチャート: 代替処理 8"/>
        <xdr:cNvSpPr/>
      </xdr:nvSpPr>
      <xdr:spPr>
        <a:xfrm>
          <a:off x="4334162" y="336550"/>
          <a:ext cx="1679288" cy="266700"/>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202047</xdr:colOff>
      <xdr:row>4</xdr:row>
      <xdr:rowOff>218212</xdr:rowOff>
    </xdr:from>
    <xdr:to>
      <xdr:col>14</xdr:col>
      <xdr:colOff>6350</xdr:colOff>
      <xdr:row>7</xdr:row>
      <xdr:rowOff>182998</xdr:rowOff>
    </xdr:to>
    <xdr:sp macro="" textlink="">
      <xdr:nvSpPr>
        <xdr:cNvPr id="10" name="フローチャート: 代替処理 9"/>
        <xdr:cNvSpPr/>
      </xdr:nvSpPr>
      <xdr:spPr>
        <a:xfrm>
          <a:off x="4380347" y="840512"/>
          <a:ext cx="1620403" cy="606136"/>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10968</xdr:colOff>
      <xdr:row>12</xdr:row>
      <xdr:rowOff>161640</xdr:rowOff>
    </xdr:from>
    <xdr:to>
      <xdr:col>6</xdr:col>
      <xdr:colOff>342323</xdr:colOff>
      <xdr:row>14</xdr:row>
      <xdr:rowOff>20784</xdr:rowOff>
    </xdr:to>
    <xdr:sp macro="" textlink="">
      <xdr:nvSpPr>
        <xdr:cNvPr id="11" name="フローチャート: 代替処理 10"/>
        <xdr:cNvSpPr/>
      </xdr:nvSpPr>
      <xdr:spPr>
        <a:xfrm>
          <a:off x="1255568" y="2441290"/>
          <a:ext cx="1271155" cy="26554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16168</xdr:colOff>
      <xdr:row>35</xdr:row>
      <xdr:rowOff>241878</xdr:rowOff>
    </xdr:from>
    <xdr:to>
      <xdr:col>6</xdr:col>
      <xdr:colOff>160485</xdr:colOff>
      <xdr:row>37</xdr:row>
      <xdr:rowOff>61769</xdr:rowOff>
    </xdr:to>
    <xdr:sp macro="" textlink="">
      <xdr:nvSpPr>
        <xdr:cNvPr id="12" name="角丸四角形 11"/>
        <xdr:cNvSpPr/>
      </xdr:nvSpPr>
      <xdr:spPr>
        <a:xfrm>
          <a:off x="308268" y="7195128"/>
          <a:ext cx="2036617" cy="327891"/>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・「経費区分計」は入力不要</a:t>
          </a:r>
          <a:endParaRPr kumimoji="1" lang="en-US" altLang="ja-JP" sz="1000" b="1">
            <a:solidFill>
              <a:srgbClr val="FFFFEB"/>
            </a:solidFill>
          </a:endParaRPr>
        </a:p>
      </xdr:txBody>
    </xdr:sp>
    <xdr:clientData/>
  </xdr:twoCellAnchor>
  <xdr:twoCellAnchor>
    <xdr:from>
      <xdr:col>2</xdr:col>
      <xdr:colOff>165101</xdr:colOff>
      <xdr:row>17</xdr:row>
      <xdr:rowOff>58883</xdr:rowOff>
    </xdr:from>
    <xdr:to>
      <xdr:col>9</xdr:col>
      <xdr:colOff>559377</xdr:colOff>
      <xdr:row>25</xdr:row>
      <xdr:rowOff>91210</xdr:rowOff>
    </xdr:to>
    <xdr:sp macro="" textlink="">
      <xdr:nvSpPr>
        <xdr:cNvPr id="13" name="角丸四角形 12"/>
        <xdr:cNvSpPr/>
      </xdr:nvSpPr>
      <xdr:spPr>
        <a:xfrm>
          <a:off x="749301" y="3354533"/>
          <a:ext cx="3258126" cy="1657927"/>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a:t>
          </a:r>
          <a:r>
            <a:rPr kumimoji="1" lang="en-US" altLang="ja-JP" sz="1000" b="1">
              <a:solidFill>
                <a:srgbClr val="FFFFEB"/>
              </a:solidFill>
            </a:rPr>
            <a:t>1</a:t>
          </a:r>
          <a:r>
            <a:rPr kumimoji="1" lang="ja-JP" altLang="en-US" sz="1000" b="1">
              <a:solidFill>
                <a:srgbClr val="FFFFEB"/>
              </a:solidFill>
            </a:rPr>
            <a:t>つの契約につき、</a:t>
          </a:r>
          <a:r>
            <a:rPr kumimoji="1" lang="ja-JP" altLang="ja-JP" sz="1000" b="1">
              <a:solidFill>
                <a:srgbClr val="FFFFEB"/>
              </a:solidFill>
              <a:effectLst/>
              <a:latin typeface="+mn-lt"/>
              <a:ea typeface="+mn-ea"/>
              <a:cs typeface="+mn-cs"/>
            </a:rPr>
            <a:t>「費目名」</a:t>
          </a:r>
          <a:r>
            <a:rPr kumimoji="1" lang="en-US" altLang="ja-JP" sz="1000" b="1">
              <a:solidFill>
                <a:srgbClr val="FFFFEB"/>
              </a:solidFill>
              <a:effectLst/>
              <a:latin typeface="+mn-lt"/>
              <a:ea typeface="+mn-ea"/>
              <a:cs typeface="+mn-cs"/>
            </a:rPr>
            <a:t>-</a:t>
          </a:r>
          <a:r>
            <a:rPr kumimoji="1" lang="ja-JP" altLang="ja-JP" sz="1000" b="1">
              <a:solidFill>
                <a:srgbClr val="FFFFEB"/>
              </a:solidFill>
              <a:effectLst/>
              <a:latin typeface="+mn-lt"/>
              <a:ea typeface="+mn-ea"/>
              <a:cs typeface="+mn-cs"/>
            </a:rPr>
            <a:t>「枝番」</a:t>
          </a:r>
          <a:r>
            <a:rPr kumimoji="1" lang="ja-JP" altLang="en-US" sz="1000" b="1">
              <a:solidFill>
                <a:srgbClr val="FFFFEB"/>
              </a:solidFill>
              <a:effectLst/>
              <a:latin typeface="+mn-lt"/>
              <a:ea typeface="+mn-ea"/>
              <a:cs typeface="+mn-cs"/>
            </a:rPr>
            <a:t>を</a:t>
          </a:r>
          <a:r>
            <a:rPr kumimoji="1" lang="ja-JP" altLang="ja-JP" sz="1000" b="1">
              <a:solidFill>
                <a:srgbClr val="FFFFEB"/>
              </a:solidFill>
              <a:effectLst/>
              <a:latin typeface="+mn-lt"/>
              <a:ea typeface="+mn-ea"/>
              <a:cs typeface="+mn-cs"/>
            </a:rPr>
            <a:t>ドロップダウンリストから</a:t>
          </a:r>
          <a:r>
            <a:rPr kumimoji="1" lang="ja-JP" altLang="en-US" sz="1000" b="1">
              <a:solidFill>
                <a:srgbClr val="FFFFEB"/>
              </a:solidFill>
            </a:rPr>
            <a:t>選択</a:t>
          </a:r>
          <a:r>
            <a:rPr kumimoji="1" lang="ja-JP" altLang="en-US" sz="1000" b="1" baseline="0">
              <a:solidFill>
                <a:srgbClr val="FFFFEB"/>
              </a:solidFill>
            </a:rPr>
            <a:t>して連番を付与し、ファイリングの際に「タグ」の</a:t>
          </a:r>
          <a:r>
            <a:rPr kumimoji="1" lang="ja-JP" altLang="ja-JP" sz="1000" b="1">
              <a:solidFill>
                <a:srgbClr val="FFFFEB"/>
              </a:solidFill>
              <a:effectLst/>
              <a:latin typeface="+mn-lt"/>
              <a:ea typeface="+mn-ea"/>
              <a:cs typeface="+mn-cs"/>
            </a:rPr>
            <a:t>整理番号</a:t>
          </a:r>
          <a:r>
            <a:rPr kumimoji="1" lang="ja-JP" altLang="en-US" sz="1000" b="1" baseline="0">
              <a:solidFill>
                <a:srgbClr val="FFFFEB"/>
              </a:solidFill>
            </a:rPr>
            <a:t>として付記してください。</a:t>
          </a:r>
          <a:endParaRPr kumimoji="1" lang="en-US" altLang="ja-JP" sz="1000" b="1" baseline="0">
            <a:solidFill>
              <a:srgbClr val="FFFFEB"/>
            </a:solidFill>
          </a:endParaRPr>
        </a:p>
        <a:p>
          <a:pPr algn="l"/>
          <a:r>
            <a:rPr kumimoji="1" lang="ja-JP" altLang="en-US" sz="1000" b="1" baseline="0">
              <a:solidFill>
                <a:srgbClr val="FFFFEB"/>
              </a:solidFill>
            </a:rPr>
            <a:t>・３つの費目</a:t>
          </a:r>
          <a:r>
            <a:rPr kumimoji="1" lang="en-US" altLang="ja-JP" sz="1000" b="1" baseline="0">
              <a:solidFill>
                <a:srgbClr val="FFFFEB"/>
              </a:solidFill>
            </a:rPr>
            <a:t>(</a:t>
          </a:r>
          <a:r>
            <a:rPr kumimoji="1" lang="ja-JP" altLang="en-US" sz="1000" b="1" baseline="0">
              <a:solidFill>
                <a:srgbClr val="FFFFEB"/>
              </a:solidFill>
            </a:rPr>
            <a:t>「小間」「資材」「輸送」</a:t>
          </a:r>
          <a:r>
            <a:rPr kumimoji="1" lang="en-US" altLang="ja-JP" sz="1000" b="1" baseline="0">
              <a:solidFill>
                <a:srgbClr val="FFFFEB"/>
              </a:solidFill>
            </a:rPr>
            <a:t>)</a:t>
          </a:r>
          <a:r>
            <a:rPr kumimoji="1" lang="ja-JP" altLang="en-US" sz="1000" b="1" baseline="0">
              <a:solidFill>
                <a:srgbClr val="FFFFEB"/>
              </a:solidFill>
            </a:rPr>
            <a:t>に係る証憑は、展示会ごとにまとめてください。</a:t>
          </a:r>
          <a:endParaRPr kumimoji="1" lang="en-US" altLang="ja-JP" sz="1000" b="1">
            <a:solidFill>
              <a:srgbClr val="FFFFEB"/>
            </a:solidFill>
          </a:endParaRPr>
        </a:p>
      </xdr:txBody>
    </xdr:sp>
    <xdr:clientData/>
  </xdr:twoCellAnchor>
  <xdr:twoCellAnchor>
    <xdr:from>
      <xdr:col>11</xdr:col>
      <xdr:colOff>633269</xdr:colOff>
      <xdr:row>16</xdr:row>
      <xdr:rowOff>187614</xdr:rowOff>
    </xdr:from>
    <xdr:to>
      <xdr:col>13</xdr:col>
      <xdr:colOff>10968</xdr:colOff>
      <xdr:row>19</xdr:row>
      <xdr:rowOff>38681</xdr:rowOff>
    </xdr:to>
    <xdr:sp macro="" textlink="">
      <xdr:nvSpPr>
        <xdr:cNvPr id="14" name="フローチャート: 代替処理 13"/>
        <xdr:cNvSpPr/>
      </xdr:nvSpPr>
      <xdr:spPr>
        <a:xfrm>
          <a:off x="5065569" y="3280064"/>
          <a:ext cx="285749" cy="46066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10968</xdr:colOff>
      <xdr:row>30</xdr:row>
      <xdr:rowOff>161640</xdr:rowOff>
    </xdr:from>
    <xdr:to>
      <xdr:col>6</xdr:col>
      <xdr:colOff>342323</xdr:colOff>
      <xdr:row>32</xdr:row>
      <xdr:rowOff>20784</xdr:rowOff>
    </xdr:to>
    <xdr:sp macro="" textlink="">
      <xdr:nvSpPr>
        <xdr:cNvPr id="15" name="フローチャート: 代替処理 14"/>
        <xdr:cNvSpPr/>
      </xdr:nvSpPr>
      <xdr:spPr>
        <a:xfrm>
          <a:off x="1255568" y="2441290"/>
          <a:ext cx="1271155" cy="26554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94097</xdr:colOff>
      <xdr:row>14</xdr:row>
      <xdr:rowOff>72157</xdr:rowOff>
    </xdr:from>
    <xdr:to>
      <xdr:col>9</xdr:col>
      <xdr:colOff>524163</xdr:colOff>
      <xdr:row>15</xdr:row>
      <xdr:rowOff>134503</xdr:rowOff>
    </xdr:to>
    <xdr:sp macro="" textlink="">
      <xdr:nvSpPr>
        <xdr:cNvPr id="2" name="AutoShape 2"/>
        <xdr:cNvSpPr>
          <a:spLocks/>
        </xdr:cNvSpPr>
      </xdr:nvSpPr>
      <xdr:spPr bwMode="auto">
        <a:xfrm>
          <a:off x="94097" y="2758207"/>
          <a:ext cx="3878116" cy="265546"/>
        </a:xfrm>
        <a:prstGeom prst="borderCallout2">
          <a:avLst>
            <a:gd name="adj1" fmla="val -1053"/>
            <a:gd name="adj2" fmla="val 4976"/>
            <a:gd name="adj3" fmla="val -135672"/>
            <a:gd name="adj4" fmla="val 8633"/>
            <a:gd name="adj5" fmla="val -484554"/>
            <a:gd name="adj6" fmla="val 928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「費目名」及び「枝番」は、ドロップダウンリストから選択してください。</a:t>
          </a:r>
        </a:p>
      </xdr:txBody>
    </xdr:sp>
    <xdr:clientData/>
  </xdr:twoCellAnchor>
  <xdr:twoCellAnchor>
    <xdr:from>
      <xdr:col>2</xdr:col>
      <xdr:colOff>54264</xdr:colOff>
      <xdr:row>12</xdr:row>
      <xdr:rowOff>129309</xdr:rowOff>
    </xdr:from>
    <xdr:to>
      <xdr:col>9</xdr:col>
      <xdr:colOff>544368</xdr:colOff>
      <xdr:row>13</xdr:row>
      <xdr:rowOff>177800</xdr:rowOff>
    </xdr:to>
    <xdr:sp macro="" textlink="">
      <xdr:nvSpPr>
        <xdr:cNvPr id="3" name="AutoShape 2"/>
        <xdr:cNvSpPr>
          <a:spLocks/>
        </xdr:cNvSpPr>
      </xdr:nvSpPr>
      <xdr:spPr bwMode="auto">
        <a:xfrm>
          <a:off x="638464" y="2408959"/>
          <a:ext cx="3353954" cy="251691"/>
        </a:xfrm>
        <a:prstGeom prst="borderCallout2">
          <a:avLst>
            <a:gd name="adj1" fmla="val -8657"/>
            <a:gd name="adj2" fmla="val 59494"/>
            <a:gd name="adj3" fmla="val -54122"/>
            <a:gd name="adj4" fmla="val 59278"/>
            <a:gd name="adj5" fmla="val -139670"/>
            <a:gd name="adj6" fmla="val 56369"/>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「支払方法」は、ドロップダウンリストから選択してください。</a:t>
          </a:r>
        </a:p>
      </xdr:txBody>
    </xdr:sp>
    <xdr:clientData/>
  </xdr:twoCellAnchor>
  <xdr:twoCellAnchor>
    <xdr:from>
      <xdr:col>7</xdr:col>
      <xdr:colOff>188189</xdr:colOff>
      <xdr:row>36</xdr:row>
      <xdr:rowOff>58299</xdr:rowOff>
    </xdr:from>
    <xdr:to>
      <xdr:col>13</xdr:col>
      <xdr:colOff>484906</xdr:colOff>
      <xdr:row>37</xdr:row>
      <xdr:rowOff>44450</xdr:rowOff>
    </xdr:to>
    <xdr:sp macro="" textlink="">
      <xdr:nvSpPr>
        <xdr:cNvPr id="4" name="AutoShape 2"/>
        <xdr:cNvSpPr>
          <a:spLocks/>
        </xdr:cNvSpPr>
      </xdr:nvSpPr>
      <xdr:spPr bwMode="auto">
        <a:xfrm>
          <a:off x="2874239" y="7265549"/>
          <a:ext cx="3084367" cy="240151"/>
        </a:xfrm>
        <a:prstGeom prst="borderCallout2">
          <a:avLst>
            <a:gd name="adj1" fmla="val 54792"/>
            <a:gd name="adj2" fmla="val -1283"/>
            <a:gd name="adj3" fmla="val 26805"/>
            <a:gd name="adj4" fmla="val -8617"/>
            <a:gd name="adj5" fmla="val 23669"/>
            <a:gd name="adj6" fmla="val -1754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上記明細表より、「経費区分計」が自動で算出されます。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xdr:col>
      <xdr:colOff>31750</xdr:colOff>
      <xdr:row>35</xdr:row>
      <xdr:rowOff>217631</xdr:rowOff>
    </xdr:from>
    <xdr:to>
      <xdr:col>6</xdr:col>
      <xdr:colOff>98134</xdr:colOff>
      <xdr:row>37</xdr:row>
      <xdr:rowOff>37522</xdr:rowOff>
    </xdr:to>
    <xdr:sp macro="" textlink="">
      <xdr:nvSpPr>
        <xdr:cNvPr id="5" name="角丸四角形 4"/>
        <xdr:cNvSpPr/>
      </xdr:nvSpPr>
      <xdr:spPr>
        <a:xfrm>
          <a:off x="323850" y="7170881"/>
          <a:ext cx="1958684" cy="327891"/>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・「経費区分計」は入力不要</a:t>
          </a:r>
          <a:endParaRPr kumimoji="1" lang="en-US" altLang="ja-JP" sz="1000" b="1">
            <a:solidFill>
              <a:srgbClr val="FFFFEB"/>
            </a:solidFill>
          </a:endParaRPr>
        </a:p>
      </xdr:txBody>
    </xdr:sp>
    <xdr:clientData/>
  </xdr:twoCellAnchor>
  <xdr:twoCellAnchor>
    <xdr:from>
      <xdr:col>3</xdr:col>
      <xdr:colOff>275357</xdr:colOff>
      <xdr:row>5</xdr:row>
      <xdr:rowOff>166252</xdr:rowOff>
    </xdr:from>
    <xdr:to>
      <xdr:col>9</xdr:col>
      <xdr:colOff>745256</xdr:colOff>
      <xdr:row>7</xdr:row>
      <xdr:rowOff>166250</xdr:rowOff>
    </xdr:to>
    <xdr:sp macro="" textlink="">
      <xdr:nvSpPr>
        <xdr:cNvPr id="6" name="AutoShape 2"/>
        <xdr:cNvSpPr>
          <a:spLocks/>
        </xdr:cNvSpPr>
      </xdr:nvSpPr>
      <xdr:spPr bwMode="auto">
        <a:xfrm>
          <a:off x="1075457" y="1023502"/>
          <a:ext cx="3117849" cy="406398"/>
        </a:xfrm>
        <a:prstGeom prst="borderCallout2">
          <a:avLst>
            <a:gd name="adj1" fmla="val 24688"/>
            <a:gd name="adj2" fmla="val 107966"/>
            <a:gd name="adj3" fmla="val 4509"/>
            <a:gd name="adj4" fmla="val 100275"/>
            <a:gd name="adj5" fmla="val -108375"/>
            <a:gd name="adj6" fmla="val 103473"/>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「助成対象期間」及び「経過」の日付は、西暦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9</xdr:col>
      <xdr:colOff>731978</xdr:colOff>
      <xdr:row>1</xdr:row>
      <xdr:rowOff>196850</xdr:rowOff>
    </xdr:from>
    <xdr:to>
      <xdr:col>14</xdr:col>
      <xdr:colOff>25400</xdr:colOff>
      <xdr:row>4</xdr:row>
      <xdr:rowOff>30595</xdr:rowOff>
    </xdr:to>
    <xdr:sp macro="" textlink="">
      <xdr:nvSpPr>
        <xdr:cNvPr id="7" name="フローチャート: 代替処理 6"/>
        <xdr:cNvSpPr/>
      </xdr:nvSpPr>
      <xdr:spPr>
        <a:xfrm>
          <a:off x="4180028" y="400050"/>
          <a:ext cx="1973122" cy="252845"/>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18473</xdr:colOff>
      <xdr:row>4</xdr:row>
      <xdr:rowOff>231490</xdr:rowOff>
    </xdr:from>
    <xdr:to>
      <xdr:col>14</xdr:col>
      <xdr:colOff>25400</xdr:colOff>
      <xdr:row>7</xdr:row>
      <xdr:rowOff>196854</xdr:rowOff>
    </xdr:to>
    <xdr:sp macro="" textlink="">
      <xdr:nvSpPr>
        <xdr:cNvPr id="8" name="フローチャート: 代替処理 7"/>
        <xdr:cNvSpPr/>
      </xdr:nvSpPr>
      <xdr:spPr>
        <a:xfrm>
          <a:off x="4330123" y="853790"/>
          <a:ext cx="1823027" cy="60671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31750</xdr:colOff>
      <xdr:row>4</xdr:row>
      <xdr:rowOff>231487</xdr:rowOff>
    </xdr:from>
    <xdr:to>
      <xdr:col>2</xdr:col>
      <xdr:colOff>180109</xdr:colOff>
      <xdr:row>8</xdr:row>
      <xdr:rowOff>23670</xdr:rowOff>
    </xdr:to>
    <xdr:sp macro="" textlink="">
      <xdr:nvSpPr>
        <xdr:cNvPr id="9" name="フローチャート: 代替処理 8"/>
        <xdr:cNvSpPr/>
      </xdr:nvSpPr>
      <xdr:spPr>
        <a:xfrm>
          <a:off x="31750" y="853787"/>
          <a:ext cx="732559" cy="636733"/>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400626</xdr:colOff>
      <xdr:row>18</xdr:row>
      <xdr:rowOff>72159</xdr:rowOff>
    </xdr:from>
    <xdr:to>
      <xdr:col>12</xdr:col>
      <xdr:colOff>150090</xdr:colOff>
      <xdr:row>22</xdr:row>
      <xdr:rowOff>155285</xdr:rowOff>
    </xdr:to>
    <xdr:sp macro="" textlink="">
      <xdr:nvSpPr>
        <xdr:cNvPr id="10" name="角丸四角形 9"/>
        <xdr:cNvSpPr/>
      </xdr:nvSpPr>
      <xdr:spPr>
        <a:xfrm>
          <a:off x="1645226" y="3571009"/>
          <a:ext cx="3724564" cy="895926"/>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a:t>
          </a:r>
          <a:r>
            <a:rPr kumimoji="1" lang="en-US" altLang="ja-JP" sz="1000" b="1">
              <a:solidFill>
                <a:srgbClr val="FFFFEB"/>
              </a:solidFill>
            </a:rPr>
            <a:t>1</a:t>
          </a:r>
          <a:r>
            <a:rPr kumimoji="1" lang="ja-JP" altLang="en-US" sz="1000" b="1">
              <a:solidFill>
                <a:srgbClr val="FFFFEB"/>
              </a:solidFill>
            </a:rPr>
            <a:t>つの契約につき、</a:t>
          </a:r>
          <a:r>
            <a:rPr kumimoji="1" lang="ja-JP" altLang="ja-JP" sz="1000" b="1">
              <a:solidFill>
                <a:srgbClr val="FFFFEB"/>
              </a:solidFill>
              <a:effectLst/>
              <a:latin typeface="+mn-lt"/>
              <a:ea typeface="+mn-ea"/>
              <a:cs typeface="+mn-cs"/>
            </a:rPr>
            <a:t>「費目名」</a:t>
          </a:r>
          <a:r>
            <a:rPr kumimoji="1" lang="en-US" altLang="ja-JP" sz="1000" b="1">
              <a:solidFill>
                <a:srgbClr val="FFFFEB"/>
              </a:solidFill>
              <a:effectLst/>
              <a:latin typeface="+mn-lt"/>
              <a:ea typeface="+mn-ea"/>
              <a:cs typeface="+mn-cs"/>
            </a:rPr>
            <a:t>-</a:t>
          </a:r>
          <a:r>
            <a:rPr kumimoji="1" lang="ja-JP" altLang="ja-JP" sz="1000" b="1">
              <a:solidFill>
                <a:srgbClr val="FFFFEB"/>
              </a:solidFill>
              <a:effectLst/>
              <a:latin typeface="+mn-lt"/>
              <a:ea typeface="+mn-ea"/>
              <a:cs typeface="+mn-cs"/>
            </a:rPr>
            <a:t>「枝番」</a:t>
          </a:r>
          <a:r>
            <a:rPr kumimoji="1" lang="ja-JP" altLang="en-US" sz="1000" b="1">
              <a:solidFill>
                <a:srgbClr val="FFFFEB"/>
              </a:solidFill>
              <a:effectLst/>
              <a:latin typeface="+mn-lt"/>
              <a:ea typeface="+mn-ea"/>
              <a:cs typeface="+mn-cs"/>
            </a:rPr>
            <a:t>を</a:t>
          </a:r>
          <a:r>
            <a:rPr kumimoji="1" lang="ja-JP" altLang="ja-JP" sz="1000" b="1">
              <a:solidFill>
                <a:srgbClr val="FFFFEB"/>
              </a:solidFill>
              <a:effectLst/>
              <a:latin typeface="+mn-lt"/>
              <a:ea typeface="+mn-ea"/>
              <a:cs typeface="+mn-cs"/>
            </a:rPr>
            <a:t>ドロップダウンリストから</a:t>
          </a:r>
          <a:r>
            <a:rPr kumimoji="1" lang="ja-JP" altLang="en-US" sz="1000" b="1">
              <a:solidFill>
                <a:srgbClr val="FFFFEB"/>
              </a:solidFill>
            </a:rPr>
            <a:t>選択</a:t>
          </a:r>
          <a:r>
            <a:rPr kumimoji="1" lang="ja-JP" altLang="en-US" sz="1000" b="1" baseline="0">
              <a:solidFill>
                <a:srgbClr val="FFFFEB"/>
              </a:solidFill>
            </a:rPr>
            <a:t>して連番を付与し、ファイリングの際に「タグ」の</a:t>
          </a:r>
          <a:r>
            <a:rPr kumimoji="1" lang="ja-JP" altLang="ja-JP" sz="1000" b="1">
              <a:solidFill>
                <a:srgbClr val="FFFFEB"/>
              </a:solidFill>
              <a:effectLst/>
              <a:latin typeface="+mn-lt"/>
              <a:ea typeface="+mn-ea"/>
              <a:cs typeface="+mn-cs"/>
            </a:rPr>
            <a:t>整理番号</a:t>
          </a:r>
          <a:r>
            <a:rPr kumimoji="1" lang="ja-JP" altLang="en-US" sz="1000" b="1" baseline="0">
              <a:solidFill>
                <a:srgbClr val="FFFFEB"/>
              </a:solidFill>
            </a:rPr>
            <a:t>として付記してください。</a:t>
          </a:r>
          <a:endParaRPr kumimoji="1" lang="en-US" altLang="ja-JP" sz="1000" b="1">
            <a:solidFill>
              <a:srgbClr val="FFFFEB"/>
            </a:solidFill>
          </a:endParaRPr>
        </a:p>
      </xdr:txBody>
    </xdr:sp>
    <xdr:clientData/>
  </xdr:twoCellAnchor>
  <xdr:twoCellAnchor>
    <xdr:from>
      <xdr:col>4</xdr:col>
      <xdr:colOff>53687</xdr:colOff>
      <xdr:row>9</xdr:row>
      <xdr:rowOff>182413</xdr:rowOff>
    </xdr:from>
    <xdr:to>
      <xdr:col>6</xdr:col>
      <xdr:colOff>454891</xdr:colOff>
      <xdr:row>11</xdr:row>
      <xdr:rowOff>23090</xdr:rowOff>
    </xdr:to>
    <xdr:sp macro="" textlink="">
      <xdr:nvSpPr>
        <xdr:cNvPr id="11" name="フローチャート: 代替処理 10"/>
        <xdr:cNvSpPr/>
      </xdr:nvSpPr>
      <xdr:spPr>
        <a:xfrm>
          <a:off x="1298287" y="1852463"/>
          <a:ext cx="1341004" cy="247077"/>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853787</xdr:colOff>
      <xdr:row>14</xdr:row>
      <xdr:rowOff>108527</xdr:rowOff>
    </xdr:from>
    <xdr:to>
      <xdr:col>13</xdr:col>
      <xdr:colOff>387350</xdr:colOff>
      <xdr:row>17</xdr:row>
      <xdr:rowOff>44450</xdr:rowOff>
    </xdr:to>
    <xdr:sp macro="" textlink="">
      <xdr:nvSpPr>
        <xdr:cNvPr id="12" name="AutoShape 2"/>
        <xdr:cNvSpPr>
          <a:spLocks/>
        </xdr:cNvSpPr>
      </xdr:nvSpPr>
      <xdr:spPr bwMode="auto">
        <a:xfrm>
          <a:off x="4301837" y="2794577"/>
          <a:ext cx="1559213" cy="545523"/>
        </a:xfrm>
        <a:prstGeom prst="borderCallout2">
          <a:avLst>
            <a:gd name="adj1" fmla="val -160766"/>
            <a:gd name="adj2" fmla="val 60392"/>
            <a:gd name="adj3" fmla="val -3861"/>
            <a:gd name="adj4" fmla="val 36642"/>
            <a:gd name="adj5" fmla="val -154922"/>
            <a:gd name="adj6" fmla="val 13538"/>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各証憑の発行日を記入してください。</a:t>
          </a:r>
        </a:p>
      </xdr:txBody>
    </xdr:sp>
    <xdr:clientData/>
  </xdr:twoCellAnchor>
  <xdr:twoCellAnchor>
    <xdr:from>
      <xdr:col>9</xdr:col>
      <xdr:colOff>857250</xdr:colOff>
      <xdr:row>7</xdr:row>
      <xdr:rowOff>196849</xdr:rowOff>
    </xdr:from>
    <xdr:to>
      <xdr:col>11</xdr:col>
      <xdr:colOff>42141</xdr:colOff>
      <xdr:row>10</xdr:row>
      <xdr:rowOff>51378</xdr:rowOff>
    </xdr:to>
    <xdr:sp macro="" textlink="">
      <xdr:nvSpPr>
        <xdr:cNvPr id="13" name="フローチャート: 代替処理 12"/>
        <xdr:cNvSpPr/>
      </xdr:nvSpPr>
      <xdr:spPr>
        <a:xfrm>
          <a:off x="4305300" y="1460499"/>
          <a:ext cx="302491" cy="464129"/>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629805</xdr:colOff>
      <xdr:row>7</xdr:row>
      <xdr:rowOff>196272</xdr:rowOff>
    </xdr:from>
    <xdr:to>
      <xdr:col>13</xdr:col>
      <xdr:colOff>9236</xdr:colOff>
      <xdr:row>10</xdr:row>
      <xdr:rowOff>50801</xdr:rowOff>
    </xdr:to>
    <xdr:sp macro="" textlink="">
      <xdr:nvSpPr>
        <xdr:cNvPr id="14" name="フローチャート: 代替処理 13"/>
        <xdr:cNvSpPr/>
      </xdr:nvSpPr>
      <xdr:spPr>
        <a:xfrm>
          <a:off x="5195455" y="1459922"/>
          <a:ext cx="287481" cy="464129"/>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163370</xdr:colOff>
      <xdr:row>15</xdr:row>
      <xdr:rowOff>177667</xdr:rowOff>
    </xdr:from>
    <xdr:to>
      <xdr:col>9</xdr:col>
      <xdr:colOff>675923</xdr:colOff>
      <xdr:row>17</xdr:row>
      <xdr:rowOff>28090</xdr:rowOff>
    </xdr:to>
    <xdr:sp macro="" textlink="">
      <xdr:nvSpPr>
        <xdr:cNvPr id="2" name="AutoShape 2"/>
        <xdr:cNvSpPr>
          <a:spLocks/>
        </xdr:cNvSpPr>
      </xdr:nvSpPr>
      <xdr:spPr bwMode="auto">
        <a:xfrm>
          <a:off x="163370" y="3016117"/>
          <a:ext cx="3960603" cy="256823"/>
        </a:xfrm>
        <a:prstGeom prst="borderCallout2">
          <a:avLst>
            <a:gd name="adj1" fmla="val -14211"/>
            <a:gd name="adj2" fmla="val 8021"/>
            <a:gd name="adj3" fmla="val -107893"/>
            <a:gd name="adj4" fmla="val 7062"/>
            <a:gd name="adj5" fmla="val -384115"/>
            <a:gd name="adj6" fmla="val 7130"/>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「費目名」及び「枝番」は、ドロップダウンリストから選択してください。</a:t>
          </a:r>
        </a:p>
      </xdr:txBody>
    </xdr:sp>
    <xdr:clientData/>
  </xdr:twoCellAnchor>
  <xdr:twoCellAnchor>
    <xdr:from>
      <xdr:col>2</xdr:col>
      <xdr:colOff>67671</xdr:colOff>
      <xdr:row>23</xdr:row>
      <xdr:rowOff>50409</xdr:rowOff>
    </xdr:from>
    <xdr:to>
      <xdr:col>9</xdr:col>
      <xdr:colOff>668996</xdr:colOff>
      <xdr:row>27</xdr:row>
      <xdr:rowOff>90690</xdr:rowOff>
    </xdr:to>
    <xdr:sp macro="" textlink="">
      <xdr:nvSpPr>
        <xdr:cNvPr id="3" name="角丸四角形 2"/>
        <xdr:cNvSpPr/>
      </xdr:nvSpPr>
      <xdr:spPr>
        <a:xfrm>
          <a:off x="651871" y="4514459"/>
          <a:ext cx="3465175" cy="853081"/>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a:t>
          </a:r>
          <a:r>
            <a:rPr kumimoji="1" lang="en-US" altLang="ja-JP" sz="1000" b="1">
              <a:solidFill>
                <a:srgbClr val="FFFFEB"/>
              </a:solidFill>
            </a:rPr>
            <a:t>1</a:t>
          </a:r>
          <a:r>
            <a:rPr kumimoji="1" lang="ja-JP" altLang="en-US" sz="1000" b="1">
              <a:solidFill>
                <a:srgbClr val="FFFFEB"/>
              </a:solidFill>
            </a:rPr>
            <a:t>つの契約につき、</a:t>
          </a:r>
          <a:r>
            <a:rPr kumimoji="1" lang="ja-JP" altLang="ja-JP" sz="1000" b="1">
              <a:solidFill>
                <a:srgbClr val="FFFFEB"/>
              </a:solidFill>
              <a:effectLst/>
              <a:latin typeface="+mn-lt"/>
              <a:ea typeface="+mn-ea"/>
              <a:cs typeface="+mn-cs"/>
            </a:rPr>
            <a:t>「費目名」</a:t>
          </a:r>
          <a:r>
            <a:rPr kumimoji="1" lang="en-US" altLang="ja-JP" sz="1000" b="1">
              <a:solidFill>
                <a:srgbClr val="FFFFEB"/>
              </a:solidFill>
              <a:effectLst/>
              <a:latin typeface="+mn-lt"/>
              <a:ea typeface="+mn-ea"/>
              <a:cs typeface="+mn-cs"/>
            </a:rPr>
            <a:t>-</a:t>
          </a:r>
          <a:r>
            <a:rPr kumimoji="1" lang="ja-JP" altLang="ja-JP" sz="1000" b="1">
              <a:solidFill>
                <a:srgbClr val="FFFFEB"/>
              </a:solidFill>
              <a:effectLst/>
              <a:latin typeface="+mn-lt"/>
              <a:ea typeface="+mn-ea"/>
              <a:cs typeface="+mn-cs"/>
            </a:rPr>
            <a:t>「枝番」</a:t>
          </a:r>
          <a:r>
            <a:rPr kumimoji="1" lang="ja-JP" altLang="en-US" sz="1000" b="1">
              <a:solidFill>
                <a:srgbClr val="FFFFEB"/>
              </a:solidFill>
              <a:effectLst/>
              <a:latin typeface="+mn-lt"/>
              <a:ea typeface="+mn-ea"/>
              <a:cs typeface="+mn-cs"/>
            </a:rPr>
            <a:t>を</a:t>
          </a:r>
          <a:r>
            <a:rPr kumimoji="1" lang="ja-JP" altLang="ja-JP" sz="1000" b="1">
              <a:solidFill>
                <a:srgbClr val="FFFFEB"/>
              </a:solidFill>
              <a:effectLst/>
              <a:latin typeface="+mn-lt"/>
              <a:ea typeface="+mn-ea"/>
              <a:cs typeface="+mn-cs"/>
            </a:rPr>
            <a:t>ドロップダウンリストから</a:t>
          </a:r>
          <a:r>
            <a:rPr kumimoji="1" lang="ja-JP" altLang="en-US" sz="1000" b="1">
              <a:solidFill>
                <a:srgbClr val="FFFFEB"/>
              </a:solidFill>
            </a:rPr>
            <a:t>選択</a:t>
          </a:r>
          <a:r>
            <a:rPr kumimoji="1" lang="ja-JP" altLang="en-US" sz="1000" b="1" baseline="0">
              <a:solidFill>
                <a:srgbClr val="FFFFEB"/>
              </a:solidFill>
            </a:rPr>
            <a:t>して連番を付与し、ファイリングの際に「タグ」の</a:t>
          </a:r>
          <a:r>
            <a:rPr kumimoji="1" lang="ja-JP" altLang="ja-JP" sz="1000" b="1">
              <a:solidFill>
                <a:srgbClr val="FFFFEB"/>
              </a:solidFill>
              <a:effectLst/>
              <a:latin typeface="+mn-lt"/>
              <a:ea typeface="+mn-ea"/>
              <a:cs typeface="+mn-cs"/>
            </a:rPr>
            <a:t>整理番号</a:t>
          </a:r>
          <a:r>
            <a:rPr kumimoji="1" lang="ja-JP" altLang="en-US" sz="1000" b="1" baseline="0">
              <a:solidFill>
                <a:srgbClr val="FFFFEB"/>
              </a:solidFill>
            </a:rPr>
            <a:t>として付記してください。</a:t>
          </a:r>
          <a:endParaRPr kumimoji="1" lang="en-US" altLang="ja-JP" sz="1000" b="1">
            <a:solidFill>
              <a:srgbClr val="FFFFEB"/>
            </a:solidFill>
          </a:endParaRPr>
        </a:p>
      </xdr:txBody>
    </xdr:sp>
    <xdr:clientData/>
  </xdr:twoCellAnchor>
  <xdr:twoCellAnchor>
    <xdr:from>
      <xdr:col>3</xdr:col>
      <xdr:colOff>61834</xdr:colOff>
      <xdr:row>5</xdr:row>
      <xdr:rowOff>133543</xdr:rowOff>
    </xdr:from>
    <xdr:to>
      <xdr:col>9</xdr:col>
      <xdr:colOff>647637</xdr:colOff>
      <xdr:row>7</xdr:row>
      <xdr:rowOff>136363</xdr:rowOff>
    </xdr:to>
    <xdr:sp macro="" textlink="">
      <xdr:nvSpPr>
        <xdr:cNvPr id="4" name="AutoShape 2"/>
        <xdr:cNvSpPr>
          <a:spLocks/>
        </xdr:cNvSpPr>
      </xdr:nvSpPr>
      <xdr:spPr bwMode="auto">
        <a:xfrm>
          <a:off x="861934" y="939993"/>
          <a:ext cx="3233753" cy="409220"/>
        </a:xfrm>
        <a:prstGeom prst="borderCallout2">
          <a:avLst>
            <a:gd name="adj1" fmla="val 64343"/>
            <a:gd name="adj2" fmla="val 110960"/>
            <a:gd name="adj3" fmla="val -2388"/>
            <a:gd name="adj4" fmla="val 100178"/>
            <a:gd name="adj5" fmla="val -91134"/>
            <a:gd name="adj6" fmla="val 110192"/>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「助成対象期間」及び「経過」の日付は、西暦</a:t>
          </a:r>
          <a:r>
            <a:rPr lang="en-US" altLang="ja-JP" sz="900" b="1" i="0" u="none" strike="noStrike" baseline="0">
              <a:solidFill>
                <a:srgbClr val="F44610"/>
              </a:solidFill>
              <a:latin typeface="游明朝"/>
              <a:ea typeface="游明朝"/>
            </a:rPr>
            <a:t>(YYYY/MM/DD)</a:t>
          </a:r>
          <a:r>
            <a:rPr lang="ja-JP" altLang="en-US" sz="900" b="1" i="0" u="none" strike="noStrike" baseline="0">
              <a:solidFill>
                <a:srgbClr val="F44610"/>
              </a:solidFill>
              <a:latin typeface="游明朝"/>
              <a:ea typeface="游明朝"/>
            </a:rPr>
            <a:t>で入力すると和暦に自動変換されます。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10</xdr:col>
      <xdr:colOff>164460</xdr:colOff>
      <xdr:row>1</xdr:row>
      <xdr:rowOff>158750</xdr:rowOff>
    </xdr:from>
    <xdr:to>
      <xdr:col>14</xdr:col>
      <xdr:colOff>10327</xdr:colOff>
      <xdr:row>3</xdr:row>
      <xdr:rowOff>22252</xdr:rowOff>
    </xdr:to>
    <xdr:sp macro="" textlink="">
      <xdr:nvSpPr>
        <xdr:cNvPr id="5" name="フローチャート: 代替処理 4"/>
        <xdr:cNvSpPr/>
      </xdr:nvSpPr>
      <xdr:spPr>
        <a:xfrm>
          <a:off x="4311010" y="349250"/>
          <a:ext cx="1833417" cy="257202"/>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178313</xdr:colOff>
      <xdr:row>4</xdr:row>
      <xdr:rowOff>136557</xdr:rowOff>
    </xdr:from>
    <xdr:to>
      <xdr:col>14</xdr:col>
      <xdr:colOff>31108</xdr:colOff>
      <xdr:row>8</xdr:row>
      <xdr:rowOff>8461</xdr:rowOff>
    </xdr:to>
    <xdr:sp macro="" textlink="">
      <xdr:nvSpPr>
        <xdr:cNvPr id="6" name="フローチャート: 代替処理 5"/>
        <xdr:cNvSpPr/>
      </xdr:nvSpPr>
      <xdr:spPr>
        <a:xfrm>
          <a:off x="4324863" y="758857"/>
          <a:ext cx="1840345" cy="665654"/>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614732</xdr:colOff>
      <xdr:row>10</xdr:row>
      <xdr:rowOff>184465</xdr:rowOff>
    </xdr:from>
    <xdr:to>
      <xdr:col>10</xdr:col>
      <xdr:colOff>224495</xdr:colOff>
      <xdr:row>13</xdr:row>
      <xdr:rowOff>188698</xdr:rowOff>
    </xdr:to>
    <xdr:sp macro="" textlink="">
      <xdr:nvSpPr>
        <xdr:cNvPr id="7" name="フローチャート: 代替処理 6"/>
        <xdr:cNvSpPr/>
      </xdr:nvSpPr>
      <xdr:spPr>
        <a:xfrm>
          <a:off x="4062782" y="2006915"/>
          <a:ext cx="308263" cy="613833"/>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5132</xdr:colOff>
      <xdr:row>10</xdr:row>
      <xdr:rowOff>156756</xdr:rowOff>
    </xdr:from>
    <xdr:to>
      <xdr:col>13</xdr:col>
      <xdr:colOff>53045</xdr:colOff>
      <xdr:row>13</xdr:row>
      <xdr:rowOff>15519</xdr:rowOff>
    </xdr:to>
    <xdr:sp macro="" textlink="">
      <xdr:nvSpPr>
        <xdr:cNvPr id="8" name="フローチャート: 代替処理 7"/>
        <xdr:cNvSpPr/>
      </xdr:nvSpPr>
      <xdr:spPr>
        <a:xfrm>
          <a:off x="5015282" y="1979206"/>
          <a:ext cx="498763" cy="468363"/>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5324</xdr:colOff>
      <xdr:row>12</xdr:row>
      <xdr:rowOff>152649</xdr:rowOff>
    </xdr:from>
    <xdr:to>
      <xdr:col>9</xdr:col>
      <xdr:colOff>490040</xdr:colOff>
      <xdr:row>14</xdr:row>
      <xdr:rowOff>3072</xdr:rowOff>
    </xdr:to>
    <xdr:sp macro="" textlink="">
      <xdr:nvSpPr>
        <xdr:cNvPr id="9" name="AutoShape 2"/>
        <xdr:cNvSpPr>
          <a:spLocks/>
        </xdr:cNvSpPr>
      </xdr:nvSpPr>
      <xdr:spPr bwMode="auto">
        <a:xfrm>
          <a:off x="589524" y="2381499"/>
          <a:ext cx="3348566" cy="256823"/>
        </a:xfrm>
        <a:prstGeom prst="borderCallout2">
          <a:avLst>
            <a:gd name="adj1" fmla="val -8658"/>
            <a:gd name="adj2" fmla="val 16527"/>
            <a:gd name="adj3" fmla="val -69005"/>
            <a:gd name="adj4" fmla="val 15764"/>
            <a:gd name="adj5" fmla="val -181337"/>
            <a:gd name="adj6" fmla="val 20221"/>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「支払方法」は、ドロップダウンリストから選択してください。</a:t>
          </a:r>
        </a:p>
      </xdr:txBody>
    </xdr:sp>
    <xdr:clientData/>
  </xdr:twoCellAnchor>
  <xdr:twoCellAnchor>
    <xdr:from>
      <xdr:col>0</xdr:col>
      <xdr:colOff>31750</xdr:colOff>
      <xdr:row>7</xdr:row>
      <xdr:rowOff>152523</xdr:rowOff>
    </xdr:from>
    <xdr:to>
      <xdr:col>3</xdr:col>
      <xdr:colOff>15075</xdr:colOff>
      <xdr:row>11</xdr:row>
      <xdr:rowOff>19615</xdr:rowOff>
    </xdr:to>
    <xdr:sp macro="" textlink="">
      <xdr:nvSpPr>
        <xdr:cNvPr id="10" name="フローチャート: 代替処理 9"/>
        <xdr:cNvSpPr/>
      </xdr:nvSpPr>
      <xdr:spPr>
        <a:xfrm>
          <a:off x="31750" y="1365373"/>
          <a:ext cx="783425" cy="679892"/>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1221</xdr:colOff>
      <xdr:row>9</xdr:row>
      <xdr:rowOff>162273</xdr:rowOff>
    </xdr:from>
    <xdr:to>
      <xdr:col>6</xdr:col>
      <xdr:colOff>414548</xdr:colOff>
      <xdr:row>10</xdr:row>
      <xdr:rowOff>184465</xdr:rowOff>
    </xdr:to>
    <xdr:sp macro="" textlink="">
      <xdr:nvSpPr>
        <xdr:cNvPr id="11" name="フローチャート: 代替処理 10"/>
        <xdr:cNvSpPr/>
      </xdr:nvSpPr>
      <xdr:spPr>
        <a:xfrm>
          <a:off x="1245821" y="1781523"/>
          <a:ext cx="1353127" cy="225392"/>
        </a:xfrm>
        <a:prstGeom prst="flowChartAlternateProcess">
          <a:avLst/>
        </a:prstGeom>
        <a:noFill/>
        <a:ln w="19050">
          <a:solidFill>
            <a:srgbClr val="FF0000"/>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573168</xdr:colOff>
      <xdr:row>18</xdr:row>
      <xdr:rowOff>98771</xdr:rowOff>
    </xdr:from>
    <xdr:to>
      <xdr:col>13</xdr:col>
      <xdr:colOff>607228</xdr:colOff>
      <xdr:row>22</xdr:row>
      <xdr:rowOff>97489</xdr:rowOff>
    </xdr:to>
    <xdr:sp macro="" textlink="">
      <xdr:nvSpPr>
        <xdr:cNvPr id="12" name="AutoShape 2"/>
        <xdr:cNvSpPr>
          <a:spLocks/>
        </xdr:cNvSpPr>
      </xdr:nvSpPr>
      <xdr:spPr bwMode="auto">
        <a:xfrm>
          <a:off x="4021218" y="3546821"/>
          <a:ext cx="2047010" cy="811518"/>
        </a:xfrm>
        <a:prstGeom prst="borderCallout2">
          <a:avLst>
            <a:gd name="adj1" fmla="val -138083"/>
            <a:gd name="adj2" fmla="val 54306"/>
            <a:gd name="adj3" fmla="val -3861"/>
            <a:gd name="adj4" fmla="val 36642"/>
            <a:gd name="adj5" fmla="val -117136"/>
            <a:gd name="adj6" fmla="val 1568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各証憑の発行日を記入してください。但し、納品書については、納品日</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複数日に亘る場合は最終日</a:t>
          </a:r>
          <a:r>
            <a:rPr lang="en-US" altLang="ja-JP" sz="900" b="1" i="0" u="none" strike="noStrike" baseline="0">
              <a:solidFill>
                <a:srgbClr val="F44610"/>
              </a:solidFill>
              <a:latin typeface="游明朝"/>
              <a:ea typeface="游明朝"/>
            </a:rPr>
            <a:t>)</a:t>
          </a:r>
          <a:r>
            <a:rPr lang="ja-JP" altLang="en-US" sz="900" b="1" i="0" u="none" strike="noStrike" baseline="0">
              <a:solidFill>
                <a:srgbClr val="F44610"/>
              </a:solidFill>
              <a:latin typeface="游明朝"/>
              <a:ea typeface="游明朝"/>
            </a:rPr>
            <a:t>を記入してください。</a:t>
          </a:r>
        </a:p>
        <a:p>
          <a:pPr algn="l" rtl="0">
            <a:defRPr sz="1000"/>
          </a:pPr>
          <a:r>
            <a:rPr lang="ja-JP" altLang="en-US" sz="900" b="1" i="0" u="none" strike="noStrike" baseline="0">
              <a:solidFill>
                <a:srgbClr val="F44610"/>
              </a:solidFill>
              <a:latin typeface="游明朝"/>
              <a:ea typeface="游明朝"/>
            </a:rPr>
            <a:t>。</a:t>
          </a:r>
        </a:p>
      </xdr:txBody>
    </xdr:sp>
    <xdr:clientData/>
  </xdr:twoCellAnchor>
  <xdr:twoCellAnchor>
    <xdr:from>
      <xdr:col>7</xdr:col>
      <xdr:colOff>171385</xdr:colOff>
      <xdr:row>36</xdr:row>
      <xdr:rowOff>75678</xdr:rowOff>
    </xdr:from>
    <xdr:to>
      <xdr:col>13</xdr:col>
      <xdr:colOff>482533</xdr:colOff>
      <xdr:row>37</xdr:row>
      <xdr:rowOff>42457</xdr:rowOff>
    </xdr:to>
    <xdr:sp macro="" textlink="">
      <xdr:nvSpPr>
        <xdr:cNvPr id="13" name="AutoShape 2"/>
        <xdr:cNvSpPr>
          <a:spLocks/>
        </xdr:cNvSpPr>
      </xdr:nvSpPr>
      <xdr:spPr bwMode="auto">
        <a:xfrm>
          <a:off x="2857435" y="7244828"/>
          <a:ext cx="3086098" cy="233479"/>
        </a:xfrm>
        <a:prstGeom prst="borderCallout2">
          <a:avLst>
            <a:gd name="adj1" fmla="val 54792"/>
            <a:gd name="adj2" fmla="val -1283"/>
            <a:gd name="adj3" fmla="val 26805"/>
            <a:gd name="adj4" fmla="val -8617"/>
            <a:gd name="adj5" fmla="val 23669"/>
            <a:gd name="adj6" fmla="val -17545"/>
          </a:avLst>
        </a:prstGeom>
        <a:solidFill>
          <a:srgbClr val="FFFFFF"/>
        </a:solidFill>
        <a:ln w="12700">
          <a:solidFill>
            <a:srgbClr val="00B0F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44610"/>
              </a:solidFill>
              <a:latin typeface="游明朝"/>
              <a:ea typeface="游明朝"/>
            </a:rPr>
            <a:t>上記明細表より、「経費区分計」が自動で算出されます。</a:t>
          </a:r>
        </a:p>
        <a:p>
          <a:pPr algn="l" rtl="0">
            <a:defRPr sz="1000"/>
          </a:pPr>
          <a:endParaRPr lang="ja-JP" altLang="en-US" sz="900" b="1" i="0" u="none" strike="noStrike" baseline="0">
            <a:solidFill>
              <a:srgbClr val="F44610"/>
            </a:solidFill>
            <a:latin typeface="Times New Roman"/>
            <a:cs typeface="Times New Roman"/>
          </a:endParaRPr>
        </a:p>
      </xdr:txBody>
    </xdr:sp>
    <xdr:clientData/>
  </xdr:twoCellAnchor>
  <xdr:twoCellAnchor>
    <xdr:from>
      <xdr:col>1</xdr:col>
      <xdr:colOff>1220</xdr:colOff>
      <xdr:row>35</xdr:row>
      <xdr:rowOff>254381</xdr:rowOff>
    </xdr:from>
    <xdr:to>
      <xdr:col>6</xdr:col>
      <xdr:colOff>82036</xdr:colOff>
      <xdr:row>37</xdr:row>
      <xdr:rowOff>35529</xdr:rowOff>
    </xdr:to>
    <xdr:sp macro="" textlink="">
      <xdr:nvSpPr>
        <xdr:cNvPr id="14" name="角丸四角形 13"/>
        <xdr:cNvSpPr/>
      </xdr:nvSpPr>
      <xdr:spPr>
        <a:xfrm>
          <a:off x="293320" y="7156831"/>
          <a:ext cx="1973116" cy="314548"/>
        </a:xfrm>
        <a:prstGeom prst="roundRect">
          <a:avLst/>
        </a:prstGeom>
        <a:ln>
          <a:noFill/>
        </a:ln>
      </xdr:spPr>
      <xdr:style>
        <a:lnRef idx="3">
          <a:schemeClr val="lt1"/>
        </a:lnRef>
        <a:fillRef idx="1">
          <a:schemeClr val="accent2"/>
        </a:fillRef>
        <a:effectRef idx="1">
          <a:schemeClr val="accent2"/>
        </a:effectRef>
        <a:fontRef idx="minor">
          <a:schemeClr val="lt1"/>
        </a:fontRef>
      </xdr:style>
      <xdr:txBody>
        <a:bodyPr vertOverflow="clip" horzOverflow="clip" rtlCol="0" anchor="t"/>
        <a:lstStyle/>
        <a:p>
          <a:pPr algn="l"/>
          <a:r>
            <a:rPr kumimoji="1" lang="ja-JP" altLang="en-US" sz="1000" b="1">
              <a:solidFill>
                <a:srgbClr val="FFFFEB"/>
              </a:solidFill>
            </a:rPr>
            <a:t>・「経費区分計」は入力不要</a:t>
          </a:r>
          <a:endParaRPr kumimoji="1" lang="en-US" altLang="ja-JP" sz="1000" b="1">
            <a:solidFill>
              <a:srgbClr val="FFFFEB"/>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www.zzz.co.jp/" TargetMode="External"/><Relationship Id="rId2" Type="http://schemas.openxmlformats.org/officeDocument/2006/relationships/hyperlink" Target="http://www.web.co.jp/zcompany/" TargetMode="External"/><Relationship Id="rId1" Type="http://schemas.openxmlformats.org/officeDocument/2006/relationships/hyperlink" Target="http://www.web.co.jp/" TargetMode="External"/><Relationship Id="rId5" Type="http://schemas.openxmlformats.org/officeDocument/2006/relationships/drawing" Target="../drawings/drawing4.xm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79998168889431442"/>
  </sheetPr>
  <dimension ref="A1:AI48"/>
  <sheetViews>
    <sheetView showGridLines="0" showZeros="0" tabSelected="1" view="pageBreakPreview" zoomScaleNormal="100" zoomScaleSheetLayoutView="100" workbookViewId="0">
      <selection activeCell="AB16" sqref="AB16"/>
    </sheetView>
  </sheetViews>
  <sheetFormatPr defaultRowHeight="17" x14ac:dyDescent="0.5"/>
  <cols>
    <col min="1" max="1" width="2.83203125" style="73" customWidth="1"/>
    <col min="2" max="2" width="1.5" style="73" customWidth="1"/>
    <col min="3" max="3" width="3.5" style="73" customWidth="1"/>
    <col min="4" max="4" width="3.33203125" style="73" customWidth="1"/>
    <col min="5" max="5" width="2.83203125" style="73" customWidth="1"/>
    <col min="6" max="6" width="4.33203125" style="73" customWidth="1"/>
    <col min="7" max="7" width="3.58203125" style="73" customWidth="1"/>
    <col min="8" max="8" width="3.1640625" style="73" customWidth="1"/>
    <col min="9" max="9" width="4.1640625" style="73" customWidth="1"/>
    <col min="10" max="10" width="4.5" style="73" customWidth="1"/>
    <col min="11" max="12" width="2.6640625" style="73" customWidth="1"/>
    <col min="13" max="13" width="2.58203125" style="73" customWidth="1"/>
    <col min="14" max="14" width="3.5" style="73" customWidth="1"/>
    <col min="15" max="15" width="3.58203125" style="73" customWidth="1"/>
    <col min="16" max="16" width="2.33203125" style="73" customWidth="1"/>
    <col min="17" max="17" width="2.1640625" style="73" customWidth="1"/>
    <col min="18" max="18" width="5.33203125" style="73" customWidth="1"/>
    <col min="19" max="19" width="2.58203125" style="73" customWidth="1"/>
    <col min="20" max="20" width="2.33203125" style="73" customWidth="1"/>
    <col min="21" max="21" width="3.58203125" style="73" customWidth="1"/>
    <col min="22" max="22" width="3.1640625" style="73" customWidth="1"/>
    <col min="23" max="23" width="3.58203125" style="73" customWidth="1"/>
    <col min="24" max="24" width="3" style="73" customWidth="1"/>
    <col min="25" max="25" width="2.58203125" style="73" customWidth="1"/>
    <col min="26" max="259" width="9" style="73"/>
    <col min="260" max="260" width="3.6640625" style="73" customWidth="1"/>
    <col min="261" max="261" width="7.58203125" style="73" customWidth="1"/>
    <col min="262" max="262" width="2.6640625" style="73" customWidth="1"/>
    <col min="263" max="263" width="4.08203125" style="73" customWidth="1"/>
    <col min="264" max="264" width="3.08203125" style="73" customWidth="1"/>
    <col min="265" max="265" width="4.33203125" style="73" customWidth="1"/>
    <col min="266" max="266" width="1.1640625" style="73" customWidth="1"/>
    <col min="267" max="267" width="2.58203125" style="73" customWidth="1"/>
    <col min="268" max="268" width="6.5" style="73" customWidth="1"/>
    <col min="269" max="269" width="3.1640625" style="73" customWidth="1"/>
    <col min="270" max="270" width="2.1640625" style="73" customWidth="1"/>
    <col min="271" max="271" width="5.83203125" style="73" customWidth="1"/>
    <col min="272" max="272" width="2.58203125" style="73" customWidth="1"/>
    <col min="273" max="273" width="3.1640625" style="73" customWidth="1"/>
    <col min="274" max="276" width="4.6640625" style="73" customWidth="1"/>
    <col min="277" max="277" width="4.1640625" style="73" customWidth="1"/>
    <col min="278" max="278" width="4.5" style="73" customWidth="1"/>
    <col min="279" max="279" width="3.5" style="73" customWidth="1"/>
    <col min="280" max="280" width="4.6640625" style="73" customWidth="1"/>
    <col min="281" max="281" width="3.58203125" style="73" customWidth="1"/>
    <col min="282" max="515" width="9" style="73"/>
    <col min="516" max="516" width="3.6640625" style="73" customWidth="1"/>
    <col min="517" max="517" width="7.58203125" style="73" customWidth="1"/>
    <col min="518" max="518" width="2.6640625" style="73" customWidth="1"/>
    <col min="519" max="519" width="4.08203125" style="73" customWidth="1"/>
    <col min="520" max="520" width="3.08203125" style="73" customWidth="1"/>
    <col min="521" max="521" width="4.33203125" style="73" customWidth="1"/>
    <col min="522" max="522" width="1.1640625" style="73" customWidth="1"/>
    <col min="523" max="523" width="2.58203125" style="73" customWidth="1"/>
    <col min="524" max="524" width="6.5" style="73" customWidth="1"/>
    <col min="525" max="525" width="3.1640625" style="73" customWidth="1"/>
    <col min="526" max="526" width="2.1640625" style="73" customWidth="1"/>
    <col min="527" max="527" width="5.83203125" style="73" customWidth="1"/>
    <col min="528" max="528" width="2.58203125" style="73" customWidth="1"/>
    <col min="529" max="529" width="3.1640625" style="73" customWidth="1"/>
    <col min="530" max="532" width="4.6640625" style="73" customWidth="1"/>
    <col min="533" max="533" width="4.1640625" style="73" customWidth="1"/>
    <col min="534" max="534" width="4.5" style="73" customWidth="1"/>
    <col min="535" max="535" width="3.5" style="73" customWidth="1"/>
    <col min="536" max="536" width="4.6640625" style="73" customWidth="1"/>
    <col min="537" max="537" width="3.58203125" style="73" customWidth="1"/>
    <col min="538" max="771" width="9" style="73"/>
    <col min="772" max="772" width="3.6640625" style="73" customWidth="1"/>
    <col min="773" max="773" width="7.58203125" style="73" customWidth="1"/>
    <col min="774" max="774" width="2.6640625" style="73" customWidth="1"/>
    <col min="775" max="775" width="4.08203125" style="73" customWidth="1"/>
    <col min="776" max="776" width="3.08203125" style="73" customWidth="1"/>
    <col min="777" max="777" width="4.33203125" style="73" customWidth="1"/>
    <col min="778" max="778" width="1.1640625" style="73" customWidth="1"/>
    <col min="779" max="779" width="2.58203125" style="73" customWidth="1"/>
    <col min="780" max="780" width="6.5" style="73" customWidth="1"/>
    <col min="781" max="781" width="3.1640625" style="73" customWidth="1"/>
    <col min="782" max="782" width="2.1640625" style="73" customWidth="1"/>
    <col min="783" max="783" width="5.83203125" style="73" customWidth="1"/>
    <col min="784" max="784" width="2.58203125" style="73" customWidth="1"/>
    <col min="785" max="785" width="3.1640625" style="73" customWidth="1"/>
    <col min="786" max="788" width="4.6640625" style="73" customWidth="1"/>
    <col min="789" max="789" width="4.1640625" style="73" customWidth="1"/>
    <col min="790" max="790" width="4.5" style="73" customWidth="1"/>
    <col min="791" max="791" width="3.5" style="73" customWidth="1"/>
    <col min="792" max="792" width="4.6640625" style="73" customWidth="1"/>
    <col min="793" max="793" width="3.58203125" style="73" customWidth="1"/>
    <col min="794" max="1027" width="9" style="73"/>
    <col min="1028" max="1028" width="3.6640625" style="73" customWidth="1"/>
    <col min="1029" max="1029" width="7.58203125" style="73" customWidth="1"/>
    <col min="1030" max="1030" width="2.6640625" style="73" customWidth="1"/>
    <col min="1031" max="1031" width="4.08203125" style="73" customWidth="1"/>
    <col min="1032" max="1032" width="3.08203125" style="73" customWidth="1"/>
    <col min="1033" max="1033" width="4.33203125" style="73" customWidth="1"/>
    <col min="1034" max="1034" width="1.1640625" style="73" customWidth="1"/>
    <col min="1035" max="1035" width="2.58203125" style="73" customWidth="1"/>
    <col min="1036" max="1036" width="6.5" style="73" customWidth="1"/>
    <col min="1037" max="1037" width="3.1640625" style="73" customWidth="1"/>
    <col min="1038" max="1038" width="2.1640625" style="73" customWidth="1"/>
    <col min="1039" max="1039" width="5.83203125" style="73" customWidth="1"/>
    <col min="1040" max="1040" width="2.58203125" style="73" customWidth="1"/>
    <col min="1041" max="1041" width="3.1640625" style="73" customWidth="1"/>
    <col min="1042" max="1044" width="4.6640625" style="73" customWidth="1"/>
    <col min="1045" max="1045" width="4.1640625" style="73" customWidth="1"/>
    <col min="1046" max="1046" width="4.5" style="73" customWidth="1"/>
    <col min="1047" max="1047" width="3.5" style="73" customWidth="1"/>
    <col min="1048" max="1048" width="4.6640625" style="73" customWidth="1"/>
    <col min="1049" max="1049" width="3.58203125" style="73" customWidth="1"/>
    <col min="1050" max="1283" width="9" style="73"/>
    <col min="1284" max="1284" width="3.6640625" style="73" customWidth="1"/>
    <col min="1285" max="1285" width="7.58203125" style="73" customWidth="1"/>
    <col min="1286" max="1286" width="2.6640625" style="73" customWidth="1"/>
    <col min="1287" max="1287" width="4.08203125" style="73" customWidth="1"/>
    <col min="1288" max="1288" width="3.08203125" style="73" customWidth="1"/>
    <col min="1289" max="1289" width="4.33203125" style="73" customWidth="1"/>
    <col min="1290" max="1290" width="1.1640625" style="73" customWidth="1"/>
    <col min="1291" max="1291" width="2.58203125" style="73" customWidth="1"/>
    <col min="1292" max="1292" width="6.5" style="73" customWidth="1"/>
    <col min="1293" max="1293" width="3.1640625" style="73" customWidth="1"/>
    <col min="1294" max="1294" width="2.1640625" style="73" customWidth="1"/>
    <col min="1295" max="1295" width="5.83203125" style="73" customWidth="1"/>
    <col min="1296" max="1296" width="2.58203125" style="73" customWidth="1"/>
    <col min="1297" max="1297" width="3.1640625" style="73" customWidth="1"/>
    <col min="1298" max="1300" width="4.6640625" style="73" customWidth="1"/>
    <col min="1301" max="1301" width="4.1640625" style="73" customWidth="1"/>
    <col min="1302" max="1302" width="4.5" style="73" customWidth="1"/>
    <col min="1303" max="1303" width="3.5" style="73" customWidth="1"/>
    <col min="1304" max="1304" width="4.6640625" style="73" customWidth="1"/>
    <col min="1305" max="1305" width="3.58203125" style="73" customWidth="1"/>
    <col min="1306" max="1539" width="9" style="73"/>
    <col min="1540" max="1540" width="3.6640625" style="73" customWidth="1"/>
    <col min="1541" max="1541" width="7.58203125" style="73" customWidth="1"/>
    <col min="1542" max="1542" width="2.6640625" style="73" customWidth="1"/>
    <col min="1543" max="1543" width="4.08203125" style="73" customWidth="1"/>
    <col min="1544" max="1544" width="3.08203125" style="73" customWidth="1"/>
    <col min="1545" max="1545" width="4.33203125" style="73" customWidth="1"/>
    <col min="1546" max="1546" width="1.1640625" style="73" customWidth="1"/>
    <col min="1547" max="1547" width="2.58203125" style="73" customWidth="1"/>
    <col min="1548" max="1548" width="6.5" style="73" customWidth="1"/>
    <col min="1549" max="1549" width="3.1640625" style="73" customWidth="1"/>
    <col min="1550" max="1550" width="2.1640625" style="73" customWidth="1"/>
    <col min="1551" max="1551" width="5.83203125" style="73" customWidth="1"/>
    <col min="1552" max="1552" width="2.58203125" style="73" customWidth="1"/>
    <col min="1553" max="1553" width="3.1640625" style="73" customWidth="1"/>
    <col min="1554" max="1556" width="4.6640625" style="73" customWidth="1"/>
    <col min="1557" max="1557" width="4.1640625" style="73" customWidth="1"/>
    <col min="1558" max="1558" width="4.5" style="73" customWidth="1"/>
    <col min="1559" max="1559" width="3.5" style="73" customWidth="1"/>
    <col min="1560" max="1560" width="4.6640625" style="73" customWidth="1"/>
    <col min="1561" max="1561" width="3.58203125" style="73" customWidth="1"/>
    <col min="1562" max="1795" width="9" style="73"/>
    <col min="1796" max="1796" width="3.6640625" style="73" customWidth="1"/>
    <col min="1797" max="1797" width="7.58203125" style="73" customWidth="1"/>
    <col min="1798" max="1798" width="2.6640625" style="73" customWidth="1"/>
    <col min="1799" max="1799" width="4.08203125" style="73" customWidth="1"/>
    <col min="1800" max="1800" width="3.08203125" style="73" customWidth="1"/>
    <col min="1801" max="1801" width="4.33203125" style="73" customWidth="1"/>
    <col min="1802" max="1802" width="1.1640625" style="73" customWidth="1"/>
    <col min="1803" max="1803" width="2.58203125" style="73" customWidth="1"/>
    <col min="1804" max="1804" width="6.5" style="73" customWidth="1"/>
    <col min="1805" max="1805" width="3.1640625" style="73" customWidth="1"/>
    <col min="1806" max="1806" width="2.1640625" style="73" customWidth="1"/>
    <col min="1807" max="1807" width="5.83203125" style="73" customWidth="1"/>
    <col min="1808" max="1808" width="2.58203125" style="73" customWidth="1"/>
    <col min="1809" max="1809" width="3.1640625" style="73" customWidth="1"/>
    <col min="1810" max="1812" width="4.6640625" style="73" customWidth="1"/>
    <col min="1813" max="1813" width="4.1640625" style="73" customWidth="1"/>
    <col min="1814" max="1814" width="4.5" style="73" customWidth="1"/>
    <col min="1815" max="1815" width="3.5" style="73" customWidth="1"/>
    <col min="1816" max="1816" width="4.6640625" style="73" customWidth="1"/>
    <col min="1817" max="1817" width="3.58203125" style="73" customWidth="1"/>
    <col min="1818" max="2051" width="9" style="73"/>
    <col min="2052" max="2052" width="3.6640625" style="73" customWidth="1"/>
    <col min="2053" max="2053" width="7.58203125" style="73" customWidth="1"/>
    <col min="2054" max="2054" width="2.6640625" style="73" customWidth="1"/>
    <col min="2055" max="2055" width="4.08203125" style="73" customWidth="1"/>
    <col min="2056" max="2056" width="3.08203125" style="73" customWidth="1"/>
    <col min="2057" max="2057" width="4.33203125" style="73" customWidth="1"/>
    <col min="2058" max="2058" width="1.1640625" style="73" customWidth="1"/>
    <col min="2059" max="2059" width="2.58203125" style="73" customWidth="1"/>
    <col min="2060" max="2060" width="6.5" style="73" customWidth="1"/>
    <col min="2061" max="2061" width="3.1640625" style="73" customWidth="1"/>
    <col min="2062" max="2062" width="2.1640625" style="73" customWidth="1"/>
    <col min="2063" max="2063" width="5.83203125" style="73" customWidth="1"/>
    <col min="2064" max="2064" width="2.58203125" style="73" customWidth="1"/>
    <col min="2065" max="2065" width="3.1640625" style="73" customWidth="1"/>
    <col min="2066" max="2068" width="4.6640625" style="73" customWidth="1"/>
    <col min="2069" max="2069" width="4.1640625" style="73" customWidth="1"/>
    <col min="2070" max="2070" width="4.5" style="73" customWidth="1"/>
    <col min="2071" max="2071" width="3.5" style="73" customWidth="1"/>
    <col min="2072" max="2072" width="4.6640625" style="73" customWidth="1"/>
    <col min="2073" max="2073" width="3.58203125" style="73" customWidth="1"/>
    <col min="2074" max="2307" width="9" style="73"/>
    <col min="2308" max="2308" width="3.6640625" style="73" customWidth="1"/>
    <col min="2309" max="2309" width="7.58203125" style="73" customWidth="1"/>
    <col min="2310" max="2310" width="2.6640625" style="73" customWidth="1"/>
    <col min="2311" max="2311" width="4.08203125" style="73" customWidth="1"/>
    <col min="2312" max="2312" width="3.08203125" style="73" customWidth="1"/>
    <col min="2313" max="2313" width="4.33203125" style="73" customWidth="1"/>
    <col min="2314" max="2314" width="1.1640625" style="73" customWidth="1"/>
    <col min="2315" max="2315" width="2.58203125" style="73" customWidth="1"/>
    <col min="2316" max="2316" width="6.5" style="73" customWidth="1"/>
    <col min="2317" max="2317" width="3.1640625" style="73" customWidth="1"/>
    <col min="2318" max="2318" width="2.1640625" style="73" customWidth="1"/>
    <col min="2319" max="2319" width="5.83203125" style="73" customWidth="1"/>
    <col min="2320" max="2320" width="2.58203125" style="73" customWidth="1"/>
    <col min="2321" max="2321" width="3.1640625" style="73" customWidth="1"/>
    <col min="2322" max="2324" width="4.6640625" style="73" customWidth="1"/>
    <col min="2325" max="2325" width="4.1640625" style="73" customWidth="1"/>
    <col min="2326" max="2326" width="4.5" style="73" customWidth="1"/>
    <col min="2327" max="2327" width="3.5" style="73" customWidth="1"/>
    <col min="2328" max="2328" width="4.6640625" style="73" customWidth="1"/>
    <col min="2329" max="2329" width="3.58203125" style="73" customWidth="1"/>
    <col min="2330" max="2563" width="9" style="73"/>
    <col min="2564" max="2564" width="3.6640625" style="73" customWidth="1"/>
    <col min="2565" max="2565" width="7.58203125" style="73" customWidth="1"/>
    <col min="2566" max="2566" width="2.6640625" style="73" customWidth="1"/>
    <col min="2567" max="2567" width="4.08203125" style="73" customWidth="1"/>
    <col min="2568" max="2568" width="3.08203125" style="73" customWidth="1"/>
    <col min="2569" max="2569" width="4.33203125" style="73" customWidth="1"/>
    <col min="2570" max="2570" width="1.1640625" style="73" customWidth="1"/>
    <col min="2571" max="2571" width="2.58203125" style="73" customWidth="1"/>
    <col min="2572" max="2572" width="6.5" style="73" customWidth="1"/>
    <col min="2573" max="2573" width="3.1640625" style="73" customWidth="1"/>
    <col min="2574" max="2574" width="2.1640625" style="73" customWidth="1"/>
    <col min="2575" max="2575" width="5.83203125" style="73" customWidth="1"/>
    <col min="2576" max="2576" width="2.58203125" style="73" customWidth="1"/>
    <col min="2577" max="2577" width="3.1640625" style="73" customWidth="1"/>
    <col min="2578" max="2580" width="4.6640625" style="73" customWidth="1"/>
    <col min="2581" max="2581" width="4.1640625" style="73" customWidth="1"/>
    <col min="2582" max="2582" width="4.5" style="73" customWidth="1"/>
    <col min="2583" max="2583" width="3.5" style="73" customWidth="1"/>
    <col min="2584" max="2584" width="4.6640625" style="73" customWidth="1"/>
    <col min="2585" max="2585" width="3.58203125" style="73" customWidth="1"/>
    <col min="2586" max="2819" width="9" style="73"/>
    <col min="2820" max="2820" width="3.6640625" style="73" customWidth="1"/>
    <col min="2821" max="2821" width="7.58203125" style="73" customWidth="1"/>
    <col min="2822" max="2822" width="2.6640625" style="73" customWidth="1"/>
    <col min="2823" max="2823" width="4.08203125" style="73" customWidth="1"/>
    <col min="2824" max="2824" width="3.08203125" style="73" customWidth="1"/>
    <col min="2825" max="2825" width="4.33203125" style="73" customWidth="1"/>
    <col min="2826" max="2826" width="1.1640625" style="73" customWidth="1"/>
    <col min="2827" max="2827" width="2.58203125" style="73" customWidth="1"/>
    <col min="2828" max="2828" width="6.5" style="73" customWidth="1"/>
    <col min="2829" max="2829" width="3.1640625" style="73" customWidth="1"/>
    <col min="2830" max="2830" width="2.1640625" style="73" customWidth="1"/>
    <col min="2831" max="2831" width="5.83203125" style="73" customWidth="1"/>
    <col min="2832" max="2832" width="2.58203125" style="73" customWidth="1"/>
    <col min="2833" max="2833" width="3.1640625" style="73" customWidth="1"/>
    <col min="2834" max="2836" width="4.6640625" style="73" customWidth="1"/>
    <col min="2837" max="2837" width="4.1640625" style="73" customWidth="1"/>
    <col min="2838" max="2838" width="4.5" style="73" customWidth="1"/>
    <col min="2839" max="2839" width="3.5" style="73" customWidth="1"/>
    <col min="2840" max="2840" width="4.6640625" style="73" customWidth="1"/>
    <col min="2841" max="2841" width="3.58203125" style="73" customWidth="1"/>
    <col min="2842" max="3075" width="9" style="73"/>
    <col min="3076" max="3076" width="3.6640625" style="73" customWidth="1"/>
    <col min="3077" max="3077" width="7.58203125" style="73" customWidth="1"/>
    <col min="3078" max="3078" width="2.6640625" style="73" customWidth="1"/>
    <col min="3079" max="3079" width="4.08203125" style="73" customWidth="1"/>
    <col min="3080" max="3080" width="3.08203125" style="73" customWidth="1"/>
    <col min="3081" max="3081" width="4.33203125" style="73" customWidth="1"/>
    <col min="3082" max="3082" width="1.1640625" style="73" customWidth="1"/>
    <col min="3083" max="3083" width="2.58203125" style="73" customWidth="1"/>
    <col min="3084" max="3084" width="6.5" style="73" customWidth="1"/>
    <col min="3085" max="3085" width="3.1640625" style="73" customWidth="1"/>
    <col min="3086" max="3086" width="2.1640625" style="73" customWidth="1"/>
    <col min="3087" max="3087" width="5.83203125" style="73" customWidth="1"/>
    <col min="3088" max="3088" width="2.58203125" style="73" customWidth="1"/>
    <col min="3089" max="3089" width="3.1640625" style="73" customWidth="1"/>
    <col min="3090" max="3092" width="4.6640625" style="73" customWidth="1"/>
    <col min="3093" max="3093" width="4.1640625" style="73" customWidth="1"/>
    <col min="3094" max="3094" width="4.5" style="73" customWidth="1"/>
    <col min="3095" max="3095" width="3.5" style="73" customWidth="1"/>
    <col min="3096" max="3096" width="4.6640625" style="73" customWidth="1"/>
    <col min="3097" max="3097" width="3.58203125" style="73" customWidth="1"/>
    <col min="3098" max="3331" width="9" style="73"/>
    <col min="3332" max="3332" width="3.6640625" style="73" customWidth="1"/>
    <col min="3333" max="3333" width="7.58203125" style="73" customWidth="1"/>
    <col min="3334" max="3334" width="2.6640625" style="73" customWidth="1"/>
    <col min="3335" max="3335" width="4.08203125" style="73" customWidth="1"/>
    <col min="3336" max="3336" width="3.08203125" style="73" customWidth="1"/>
    <col min="3337" max="3337" width="4.33203125" style="73" customWidth="1"/>
    <col min="3338" max="3338" width="1.1640625" style="73" customWidth="1"/>
    <col min="3339" max="3339" width="2.58203125" style="73" customWidth="1"/>
    <col min="3340" max="3340" width="6.5" style="73" customWidth="1"/>
    <col min="3341" max="3341" width="3.1640625" style="73" customWidth="1"/>
    <col min="3342" max="3342" width="2.1640625" style="73" customWidth="1"/>
    <col min="3343" max="3343" width="5.83203125" style="73" customWidth="1"/>
    <col min="3344" max="3344" width="2.58203125" style="73" customWidth="1"/>
    <col min="3345" max="3345" width="3.1640625" style="73" customWidth="1"/>
    <col min="3346" max="3348" width="4.6640625" style="73" customWidth="1"/>
    <col min="3349" max="3349" width="4.1640625" style="73" customWidth="1"/>
    <col min="3350" max="3350" width="4.5" style="73" customWidth="1"/>
    <col min="3351" max="3351" width="3.5" style="73" customWidth="1"/>
    <col min="3352" max="3352" width="4.6640625" style="73" customWidth="1"/>
    <col min="3353" max="3353" width="3.58203125" style="73" customWidth="1"/>
    <col min="3354" max="3587" width="9" style="73"/>
    <col min="3588" max="3588" width="3.6640625" style="73" customWidth="1"/>
    <col min="3589" max="3589" width="7.58203125" style="73" customWidth="1"/>
    <col min="3590" max="3590" width="2.6640625" style="73" customWidth="1"/>
    <col min="3591" max="3591" width="4.08203125" style="73" customWidth="1"/>
    <col min="3592" max="3592" width="3.08203125" style="73" customWidth="1"/>
    <col min="3593" max="3593" width="4.33203125" style="73" customWidth="1"/>
    <col min="3594" max="3594" width="1.1640625" style="73" customWidth="1"/>
    <col min="3595" max="3595" width="2.58203125" style="73" customWidth="1"/>
    <col min="3596" max="3596" width="6.5" style="73" customWidth="1"/>
    <col min="3597" max="3597" width="3.1640625" style="73" customWidth="1"/>
    <col min="3598" max="3598" width="2.1640625" style="73" customWidth="1"/>
    <col min="3599" max="3599" width="5.83203125" style="73" customWidth="1"/>
    <col min="3600" max="3600" width="2.58203125" style="73" customWidth="1"/>
    <col min="3601" max="3601" width="3.1640625" style="73" customWidth="1"/>
    <col min="3602" max="3604" width="4.6640625" style="73" customWidth="1"/>
    <col min="3605" max="3605" width="4.1640625" style="73" customWidth="1"/>
    <col min="3606" max="3606" width="4.5" style="73" customWidth="1"/>
    <col min="3607" max="3607" width="3.5" style="73" customWidth="1"/>
    <col min="3608" max="3608" width="4.6640625" style="73" customWidth="1"/>
    <col min="3609" max="3609" width="3.58203125" style="73" customWidth="1"/>
    <col min="3610" max="3843" width="9" style="73"/>
    <col min="3844" max="3844" width="3.6640625" style="73" customWidth="1"/>
    <col min="3845" max="3845" width="7.58203125" style="73" customWidth="1"/>
    <col min="3846" max="3846" width="2.6640625" style="73" customWidth="1"/>
    <col min="3847" max="3847" width="4.08203125" style="73" customWidth="1"/>
    <col min="3848" max="3848" width="3.08203125" style="73" customWidth="1"/>
    <col min="3849" max="3849" width="4.33203125" style="73" customWidth="1"/>
    <col min="3850" max="3850" width="1.1640625" style="73" customWidth="1"/>
    <col min="3851" max="3851" width="2.58203125" style="73" customWidth="1"/>
    <col min="3852" max="3852" width="6.5" style="73" customWidth="1"/>
    <col min="3853" max="3853" width="3.1640625" style="73" customWidth="1"/>
    <col min="3854" max="3854" width="2.1640625" style="73" customWidth="1"/>
    <col min="3855" max="3855" width="5.83203125" style="73" customWidth="1"/>
    <col min="3856" max="3856" width="2.58203125" style="73" customWidth="1"/>
    <col min="3857" max="3857" width="3.1640625" style="73" customWidth="1"/>
    <col min="3858" max="3860" width="4.6640625" style="73" customWidth="1"/>
    <col min="3861" max="3861" width="4.1640625" style="73" customWidth="1"/>
    <col min="3862" max="3862" width="4.5" style="73" customWidth="1"/>
    <col min="3863" max="3863" width="3.5" style="73" customWidth="1"/>
    <col min="3864" max="3864" width="4.6640625" style="73" customWidth="1"/>
    <col min="3865" max="3865" width="3.58203125" style="73" customWidth="1"/>
    <col min="3866" max="4099" width="9" style="73"/>
    <col min="4100" max="4100" width="3.6640625" style="73" customWidth="1"/>
    <col min="4101" max="4101" width="7.58203125" style="73" customWidth="1"/>
    <col min="4102" max="4102" width="2.6640625" style="73" customWidth="1"/>
    <col min="4103" max="4103" width="4.08203125" style="73" customWidth="1"/>
    <col min="4104" max="4104" width="3.08203125" style="73" customWidth="1"/>
    <col min="4105" max="4105" width="4.33203125" style="73" customWidth="1"/>
    <col min="4106" max="4106" width="1.1640625" style="73" customWidth="1"/>
    <col min="4107" max="4107" width="2.58203125" style="73" customWidth="1"/>
    <col min="4108" max="4108" width="6.5" style="73" customWidth="1"/>
    <col min="4109" max="4109" width="3.1640625" style="73" customWidth="1"/>
    <col min="4110" max="4110" width="2.1640625" style="73" customWidth="1"/>
    <col min="4111" max="4111" width="5.83203125" style="73" customWidth="1"/>
    <col min="4112" max="4112" width="2.58203125" style="73" customWidth="1"/>
    <col min="4113" max="4113" width="3.1640625" style="73" customWidth="1"/>
    <col min="4114" max="4116" width="4.6640625" style="73" customWidth="1"/>
    <col min="4117" max="4117" width="4.1640625" style="73" customWidth="1"/>
    <col min="4118" max="4118" width="4.5" style="73" customWidth="1"/>
    <col min="4119" max="4119" width="3.5" style="73" customWidth="1"/>
    <col min="4120" max="4120" width="4.6640625" style="73" customWidth="1"/>
    <col min="4121" max="4121" width="3.58203125" style="73" customWidth="1"/>
    <col min="4122" max="4355" width="9" style="73"/>
    <col min="4356" max="4356" width="3.6640625" style="73" customWidth="1"/>
    <col min="4357" max="4357" width="7.58203125" style="73" customWidth="1"/>
    <col min="4358" max="4358" width="2.6640625" style="73" customWidth="1"/>
    <col min="4359" max="4359" width="4.08203125" style="73" customWidth="1"/>
    <col min="4360" max="4360" width="3.08203125" style="73" customWidth="1"/>
    <col min="4361" max="4361" width="4.33203125" style="73" customWidth="1"/>
    <col min="4362" max="4362" width="1.1640625" style="73" customWidth="1"/>
    <col min="4363" max="4363" width="2.58203125" style="73" customWidth="1"/>
    <col min="4364" max="4364" width="6.5" style="73" customWidth="1"/>
    <col min="4365" max="4365" width="3.1640625" style="73" customWidth="1"/>
    <col min="4366" max="4366" width="2.1640625" style="73" customWidth="1"/>
    <col min="4367" max="4367" width="5.83203125" style="73" customWidth="1"/>
    <col min="4368" max="4368" width="2.58203125" style="73" customWidth="1"/>
    <col min="4369" max="4369" width="3.1640625" style="73" customWidth="1"/>
    <col min="4370" max="4372" width="4.6640625" style="73" customWidth="1"/>
    <col min="4373" max="4373" width="4.1640625" style="73" customWidth="1"/>
    <col min="4374" max="4374" width="4.5" style="73" customWidth="1"/>
    <col min="4375" max="4375" width="3.5" style="73" customWidth="1"/>
    <col min="4376" max="4376" width="4.6640625" style="73" customWidth="1"/>
    <col min="4377" max="4377" width="3.58203125" style="73" customWidth="1"/>
    <col min="4378" max="4611" width="9" style="73"/>
    <col min="4612" max="4612" width="3.6640625" style="73" customWidth="1"/>
    <col min="4613" max="4613" width="7.58203125" style="73" customWidth="1"/>
    <col min="4614" max="4614" width="2.6640625" style="73" customWidth="1"/>
    <col min="4615" max="4615" width="4.08203125" style="73" customWidth="1"/>
    <col min="4616" max="4616" width="3.08203125" style="73" customWidth="1"/>
    <col min="4617" max="4617" width="4.33203125" style="73" customWidth="1"/>
    <col min="4618" max="4618" width="1.1640625" style="73" customWidth="1"/>
    <col min="4619" max="4619" width="2.58203125" style="73" customWidth="1"/>
    <col min="4620" max="4620" width="6.5" style="73" customWidth="1"/>
    <col min="4621" max="4621" width="3.1640625" style="73" customWidth="1"/>
    <col min="4622" max="4622" width="2.1640625" style="73" customWidth="1"/>
    <col min="4623" max="4623" width="5.83203125" style="73" customWidth="1"/>
    <col min="4624" max="4624" width="2.58203125" style="73" customWidth="1"/>
    <col min="4625" max="4625" width="3.1640625" style="73" customWidth="1"/>
    <col min="4626" max="4628" width="4.6640625" style="73" customWidth="1"/>
    <col min="4629" max="4629" width="4.1640625" style="73" customWidth="1"/>
    <col min="4630" max="4630" width="4.5" style="73" customWidth="1"/>
    <col min="4631" max="4631" width="3.5" style="73" customWidth="1"/>
    <col min="4632" max="4632" width="4.6640625" style="73" customWidth="1"/>
    <col min="4633" max="4633" width="3.58203125" style="73" customWidth="1"/>
    <col min="4634" max="4867" width="9" style="73"/>
    <col min="4868" max="4868" width="3.6640625" style="73" customWidth="1"/>
    <col min="4869" max="4869" width="7.58203125" style="73" customWidth="1"/>
    <col min="4870" max="4870" width="2.6640625" style="73" customWidth="1"/>
    <col min="4871" max="4871" width="4.08203125" style="73" customWidth="1"/>
    <col min="4872" max="4872" width="3.08203125" style="73" customWidth="1"/>
    <col min="4873" max="4873" width="4.33203125" style="73" customWidth="1"/>
    <col min="4874" max="4874" width="1.1640625" style="73" customWidth="1"/>
    <col min="4875" max="4875" width="2.58203125" style="73" customWidth="1"/>
    <col min="4876" max="4876" width="6.5" style="73" customWidth="1"/>
    <col min="4877" max="4877" width="3.1640625" style="73" customWidth="1"/>
    <col min="4878" max="4878" width="2.1640625" style="73" customWidth="1"/>
    <col min="4879" max="4879" width="5.83203125" style="73" customWidth="1"/>
    <col min="4880" max="4880" width="2.58203125" style="73" customWidth="1"/>
    <col min="4881" max="4881" width="3.1640625" style="73" customWidth="1"/>
    <col min="4882" max="4884" width="4.6640625" style="73" customWidth="1"/>
    <col min="4885" max="4885" width="4.1640625" style="73" customWidth="1"/>
    <col min="4886" max="4886" width="4.5" style="73" customWidth="1"/>
    <col min="4887" max="4887" width="3.5" style="73" customWidth="1"/>
    <col min="4888" max="4888" width="4.6640625" style="73" customWidth="1"/>
    <col min="4889" max="4889" width="3.58203125" style="73" customWidth="1"/>
    <col min="4890" max="5123" width="9" style="73"/>
    <col min="5124" max="5124" width="3.6640625" style="73" customWidth="1"/>
    <col min="5125" max="5125" width="7.58203125" style="73" customWidth="1"/>
    <col min="5126" max="5126" width="2.6640625" style="73" customWidth="1"/>
    <col min="5127" max="5127" width="4.08203125" style="73" customWidth="1"/>
    <col min="5128" max="5128" width="3.08203125" style="73" customWidth="1"/>
    <col min="5129" max="5129" width="4.33203125" style="73" customWidth="1"/>
    <col min="5130" max="5130" width="1.1640625" style="73" customWidth="1"/>
    <col min="5131" max="5131" width="2.58203125" style="73" customWidth="1"/>
    <col min="5132" max="5132" width="6.5" style="73" customWidth="1"/>
    <col min="5133" max="5133" width="3.1640625" style="73" customWidth="1"/>
    <col min="5134" max="5134" width="2.1640625" style="73" customWidth="1"/>
    <col min="5135" max="5135" width="5.83203125" style="73" customWidth="1"/>
    <col min="5136" max="5136" width="2.58203125" style="73" customWidth="1"/>
    <col min="5137" max="5137" width="3.1640625" style="73" customWidth="1"/>
    <col min="5138" max="5140" width="4.6640625" style="73" customWidth="1"/>
    <col min="5141" max="5141" width="4.1640625" style="73" customWidth="1"/>
    <col min="5142" max="5142" width="4.5" style="73" customWidth="1"/>
    <col min="5143" max="5143" width="3.5" style="73" customWidth="1"/>
    <col min="5144" max="5144" width="4.6640625" style="73" customWidth="1"/>
    <col min="5145" max="5145" width="3.58203125" style="73" customWidth="1"/>
    <col min="5146" max="5379" width="9" style="73"/>
    <col min="5380" max="5380" width="3.6640625" style="73" customWidth="1"/>
    <col min="5381" max="5381" width="7.58203125" style="73" customWidth="1"/>
    <col min="5382" max="5382" width="2.6640625" style="73" customWidth="1"/>
    <col min="5383" max="5383" width="4.08203125" style="73" customWidth="1"/>
    <col min="5384" max="5384" width="3.08203125" style="73" customWidth="1"/>
    <col min="5385" max="5385" width="4.33203125" style="73" customWidth="1"/>
    <col min="5386" max="5386" width="1.1640625" style="73" customWidth="1"/>
    <col min="5387" max="5387" width="2.58203125" style="73" customWidth="1"/>
    <col min="5388" max="5388" width="6.5" style="73" customWidth="1"/>
    <col min="5389" max="5389" width="3.1640625" style="73" customWidth="1"/>
    <col min="5390" max="5390" width="2.1640625" style="73" customWidth="1"/>
    <col min="5391" max="5391" width="5.83203125" style="73" customWidth="1"/>
    <col min="5392" max="5392" width="2.58203125" style="73" customWidth="1"/>
    <col min="5393" max="5393" width="3.1640625" style="73" customWidth="1"/>
    <col min="5394" max="5396" width="4.6640625" style="73" customWidth="1"/>
    <col min="5397" max="5397" width="4.1640625" style="73" customWidth="1"/>
    <col min="5398" max="5398" width="4.5" style="73" customWidth="1"/>
    <col min="5399" max="5399" width="3.5" style="73" customWidth="1"/>
    <col min="5400" max="5400" width="4.6640625" style="73" customWidth="1"/>
    <col min="5401" max="5401" width="3.58203125" style="73" customWidth="1"/>
    <col min="5402" max="5635" width="9" style="73"/>
    <col min="5636" max="5636" width="3.6640625" style="73" customWidth="1"/>
    <col min="5637" max="5637" width="7.58203125" style="73" customWidth="1"/>
    <col min="5638" max="5638" width="2.6640625" style="73" customWidth="1"/>
    <col min="5639" max="5639" width="4.08203125" style="73" customWidth="1"/>
    <col min="5640" max="5640" width="3.08203125" style="73" customWidth="1"/>
    <col min="5641" max="5641" width="4.33203125" style="73" customWidth="1"/>
    <col min="5642" max="5642" width="1.1640625" style="73" customWidth="1"/>
    <col min="5643" max="5643" width="2.58203125" style="73" customWidth="1"/>
    <col min="5644" max="5644" width="6.5" style="73" customWidth="1"/>
    <col min="5645" max="5645" width="3.1640625" style="73" customWidth="1"/>
    <col min="5646" max="5646" width="2.1640625" style="73" customWidth="1"/>
    <col min="5647" max="5647" width="5.83203125" style="73" customWidth="1"/>
    <col min="5648" max="5648" width="2.58203125" style="73" customWidth="1"/>
    <col min="5649" max="5649" width="3.1640625" style="73" customWidth="1"/>
    <col min="5650" max="5652" width="4.6640625" style="73" customWidth="1"/>
    <col min="5653" max="5653" width="4.1640625" style="73" customWidth="1"/>
    <col min="5654" max="5654" width="4.5" style="73" customWidth="1"/>
    <col min="5655" max="5655" width="3.5" style="73" customWidth="1"/>
    <col min="5656" max="5656" width="4.6640625" style="73" customWidth="1"/>
    <col min="5657" max="5657" width="3.58203125" style="73" customWidth="1"/>
    <col min="5658" max="5891" width="9" style="73"/>
    <col min="5892" max="5892" width="3.6640625" style="73" customWidth="1"/>
    <col min="5893" max="5893" width="7.58203125" style="73" customWidth="1"/>
    <col min="5894" max="5894" width="2.6640625" style="73" customWidth="1"/>
    <col min="5895" max="5895" width="4.08203125" style="73" customWidth="1"/>
    <col min="5896" max="5896" width="3.08203125" style="73" customWidth="1"/>
    <col min="5897" max="5897" width="4.33203125" style="73" customWidth="1"/>
    <col min="5898" max="5898" width="1.1640625" style="73" customWidth="1"/>
    <col min="5899" max="5899" width="2.58203125" style="73" customWidth="1"/>
    <col min="5900" max="5900" width="6.5" style="73" customWidth="1"/>
    <col min="5901" max="5901" width="3.1640625" style="73" customWidth="1"/>
    <col min="5902" max="5902" width="2.1640625" style="73" customWidth="1"/>
    <col min="5903" max="5903" width="5.83203125" style="73" customWidth="1"/>
    <col min="5904" max="5904" width="2.58203125" style="73" customWidth="1"/>
    <col min="5905" max="5905" width="3.1640625" style="73" customWidth="1"/>
    <col min="5906" max="5908" width="4.6640625" style="73" customWidth="1"/>
    <col min="5909" max="5909" width="4.1640625" style="73" customWidth="1"/>
    <col min="5910" max="5910" width="4.5" style="73" customWidth="1"/>
    <col min="5911" max="5911" width="3.5" style="73" customWidth="1"/>
    <col min="5912" max="5912" width="4.6640625" style="73" customWidth="1"/>
    <col min="5913" max="5913" width="3.58203125" style="73" customWidth="1"/>
    <col min="5914" max="6147" width="9" style="73"/>
    <col min="6148" max="6148" width="3.6640625" style="73" customWidth="1"/>
    <col min="6149" max="6149" width="7.58203125" style="73" customWidth="1"/>
    <col min="6150" max="6150" width="2.6640625" style="73" customWidth="1"/>
    <col min="6151" max="6151" width="4.08203125" style="73" customWidth="1"/>
    <col min="6152" max="6152" width="3.08203125" style="73" customWidth="1"/>
    <col min="6153" max="6153" width="4.33203125" style="73" customWidth="1"/>
    <col min="6154" max="6154" width="1.1640625" style="73" customWidth="1"/>
    <col min="6155" max="6155" width="2.58203125" style="73" customWidth="1"/>
    <col min="6156" max="6156" width="6.5" style="73" customWidth="1"/>
    <col min="6157" max="6157" width="3.1640625" style="73" customWidth="1"/>
    <col min="6158" max="6158" width="2.1640625" style="73" customWidth="1"/>
    <col min="6159" max="6159" width="5.83203125" style="73" customWidth="1"/>
    <col min="6160" max="6160" width="2.58203125" style="73" customWidth="1"/>
    <col min="6161" max="6161" width="3.1640625" style="73" customWidth="1"/>
    <col min="6162" max="6164" width="4.6640625" style="73" customWidth="1"/>
    <col min="6165" max="6165" width="4.1640625" style="73" customWidth="1"/>
    <col min="6166" max="6166" width="4.5" style="73" customWidth="1"/>
    <col min="6167" max="6167" width="3.5" style="73" customWidth="1"/>
    <col min="6168" max="6168" width="4.6640625" style="73" customWidth="1"/>
    <col min="6169" max="6169" width="3.58203125" style="73" customWidth="1"/>
    <col min="6170" max="6403" width="9" style="73"/>
    <col min="6404" max="6404" width="3.6640625" style="73" customWidth="1"/>
    <col min="6405" max="6405" width="7.58203125" style="73" customWidth="1"/>
    <col min="6406" max="6406" width="2.6640625" style="73" customWidth="1"/>
    <col min="6407" max="6407" width="4.08203125" style="73" customWidth="1"/>
    <col min="6408" max="6408" width="3.08203125" style="73" customWidth="1"/>
    <col min="6409" max="6409" width="4.33203125" style="73" customWidth="1"/>
    <col min="6410" max="6410" width="1.1640625" style="73" customWidth="1"/>
    <col min="6411" max="6411" width="2.58203125" style="73" customWidth="1"/>
    <col min="6412" max="6412" width="6.5" style="73" customWidth="1"/>
    <col min="6413" max="6413" width="3.1640625" style="73" customWidth="1"/>
    <col min="6414" max="6414" width="2.1640625" style="73" customWidth="1"/>
    <col min="6415" max="6415" width="5.83203125" style="73" customWidth="1"/>
    <col min="6416" max="6416" width="2.58203125" style="73" customWidth="1"/>
    <col min="6417" max="6417" width="3.1640625" style="73" customWidth="1"/>
    <col min="6418" max="6420" width="4.6640625" style="73" customWidth="1"/>
    <col min="6421" max="6421" width="4.1640625" style="73" customWidth="1"/>
    <col min="6422" max="6422" width="4.5" style="73" customWidth="1"/>
    <col min="6423" max="6423" width="3.5" style="73" customWidth="1"/>
    <col min="6424" max="6424" width="4.6640625" style="73" customWidth="1"/>
    <col min="6425" max="6425" width="3.58203125" style="73" customWidth="1"/>
    <col min="6426" max="6659" width="9" style="73"/>
    <col min="6660" max="6660" width="3.6640625" style="73" customWidth="1"/>
    <col min="6661" max="6661" width="7.58203125" style="73" customWidth="1"/>
    <col min="6662" max="6662" width="2.6640625" style="73" customWidth="1"/>
    <col min="6663" max="6663" width="4.08203125" style="73" customWidth="1"/>
    <col min="6664" max="6664" width="3.08203125" style="73" customWidth="1"/>
    <col min="6665" max="6665" width="4.33203125" style="73" customWidth="1"/>
    <col min="6666" max="6666" width="1.1640625" style="73" customWidth="1"/>
    <col min="6667" max="6667" width="2.58203125" style="73" customWidth="1"/>
    <col min="6668" max="6668" width="6.5" style="73" customWidth="1"/>
    <col min="6669" max="6669" width="3.1640625" style="73" customWidth="1"/>
    <col min="6670" max="6670" width="2.1640625" style="73" customWidth="1"/>
    <col min="6671" max="6671" width="5.83203125" style="73" customWidth="1"/>
    <col min="6672" max="6672" width="2.58203125" style="73" customWidth="1"/>
    <col min="6673" max="6673" width="3.1640625" style="73" customWidth="1"/>
    <col min="6674" max="6676" width="4.6640625" style="73" customWidth="1"/>
    <col min="6677" max="6677" width="4.1640625" style="73" customWidth="1"/>
    <col min="6678" max="6678" width="4.5" style="73" customWidth="1"/>
    <col min="6679" max="6679" width="3.5" style="73" customWidth="1"/>
    <col min="6680" max="6680" width="4.6640625" style="73" customWidth="1"/>
    <col min="6681" max="6681" width="3.58203125" style="73" customWidth="1"/>
    <col min="6682" max="6915" width="9" style="73"/>
    <col min="6916" max="6916" width="3.6640625" style="73" customWidth="1"/>
    <col min="6917" max="6917" width="7.58203125" style="73" customWidth="1"/>
    <col min="6918" max="6918" width="2.6640625" style="73" customWidth="1"/>
    <col min="6919" max="6919" width="4.08203125" style="73" customWidth="1"/>
    <col min="6920" max="6920" width="3.08203125" style="73" customWidth="1"/>
    <col min="6921" max="6921" width="4.33203125" style="73" customWidth="1"/>
    <col min="6922" max="6922" width="1.1640625" style="73" customWidth="1"/>
    <col min="6923" max="6923" width="2.58203125" style="73" customWidth="1"/>
    <col min="6924" max="6924" width="6.5" style="73" customWidth="1"/>
    <col min="6925" max="6925" width="3.1640625" style="73" customWidth="1"/>
    <col min="6926" max="6926" width="2.1640625" style="73" customWidth="1"/>
    <col min="6927" max="6927" width="5.83203125" style="73" customWidth="1"/>
    <col min="6928" max="6928" width="2.58203125" style="73" customWidth="1"/>
    <col min="6929" max="6929" width="3.1640625" style="73" customWidth="1"/>
    <col min="6930" max="6932" width="4.6640625" style="73" customWidth="1"/>
    <col min="6933" max="6933" width="4.1640625" style="73" customWidth="1"/>
    <col min="6934" max="6934" width="4.5" style="73" customWidth="1"/>
    <col min="6935" max="6935" width="3.5" style="73" customWidth="1"/>
    <col min="6936" max="6936" width="4.6640625" style="73" customWidth="1"/>
    <col min="6937" max="6937" width="3.58203125" style="73" customWidth="1"/>
    <col min="6938" max="7171" width="9" style="73"/>
    <col min="7172" max="7172" width="3.6640625" style="73" customWidth="1"/>
    <col min="7173" max="7173" width="7.58203125" style="73" customWidth="1"/>
    <col min="7174" max="7174" width="2.6640625" style="73" customWidth="1"/>
    <col min="7175" max="7175" width="4.08203125" style="73" customWidth="1"/>
    <col min="7176" max="7176" width="3.08203125" style="73" customWidth="1"/>
    <col min="7177" max="7177" width="4.33203125" style="73" customWidth="1"/>
    <col min="7178" max="7178" width="1.1640625" style="73" customWidth="1"/>
    <col min="7179" max="7179" width="2.58203125" style="73" customWidth="1"/>
    <col min="7180" max="7180" width="6.5" style="73" customWidth="1"/>
    <col min="7181" max="7181" width="3.1640625" style="73" customWidth="1"/>
    <col min="7182" max="7182" width="2.1640625" style="73" customWidth="1"/>
    <col min="7183" max="7183" width="5.83203125" style="73" customWidth="1"/>
    <col min="7184" max="7184" width="2.58203125" style="73" customWidth="1"/>
    <col min="7185" max="7185" width="3.1640625" style="73" customWidth="1"/>
    <col min="7186" max="7188" width="4.6640625" style="73" customWidth="1"/>
    <col min="7189" max="7189" width="4.1640625" style="73" customWidth="1"/>
    <col min="7190" max="7190" width="4.5" style="73" customWidth="1"/>
    <col min="7191" max="7191" width="3.5" style="73" customWidth="1"/>
    <col min="7192" max="7192" width="4.6640625" style="73" customWidth="1"/>
    <col min="7193" max="7193" width="3.58203125" style="73" customWidth="1"/>
    <col min="7194" max="7427" width="9" style="73"/>
    <col min="7428" max="7428" width="3.6640625" style="73" customWidth="1"/>
    <col min="7429" max="7429" width="7.58203125" style="73" customWidth="1"/>
    <col min="7430" max="7430" width="2.6640625" style="73" customWidth="1"/>
    <col min="7431" max="7431" width="4.08203125" style="73" customWidth="1"/>
    <col min="7432" max="7432" width="3.08203125" style="73" customWidth="1"/>
    <col min="7433" max="7433" width="4.33203125" style="73" customWidth="1"/>
    <col min="7434" max="7434" width="1.1640625" style="73" customWidth="1"/>
    <col min="7435" max="7435" width="2.58203125" style="73" customWidth="1"/>
    <col min="7436" max="7436" width="6.5" style="73" customWidth="1"/>
    <col min="7437" max="7437" width="3.1640625" style="73" customWidth="1"/>
    <col min="7438" max="7438" width="2.1640625" style="73" customWidth="1"/>
    <col min="7439" max="7439" width="5.83203125" style="73" customWidth="1"/>
    <col min="7440" max="7440" width="2.58203125" style="73" customWidth="1"/>
    <col min="7441" max="7441" width="3.1640625" style="73" customWidth="1"/>
    <col min="7442" max="7444" width="4.6640625" style="73" customWidth="1"/>
    <col min="7445" max="7445" width="4.1640625" style="73" customWidth="1"/>
    <col min="7446" max="7446" width="4.5" style="73" customWidth="1"/>
    <col min="7447" max="7447" width="3.5" style="73" customWidth="1"/>
    <col min="7448" max="7448" width="4.6640625" style="73" customWidth="1"/>
    <col min="7449" max="7449" width="3.58203125" style="73" customWidth="1"/>
    <col min="7450" max="7683" width="9" style="73"/>
    <col min="7684" max="7684" width="3.6640625" style="73" customWidth="1"/>
    <col min="7685" max="7685" width="7.58203125" style="73" customWidth="1"/>
    <col min="7686" max="7686" width="2.6640625" style="73" customWidth="1"/>
    <col min="7687" max="7687" width="4.08203125" style="73" customWidth="1"/>
    <col min="7688" max="7688" width="3.08203125" style="73" customWidth="1"/>
    <col min="7689" max="7689" width="4.33203125" style="73" customWidth="1"/>
    <col min="7690" max="7690" width="1.1640625" style="73" customWidth="1"/>
    <col min="7691" max="7691" width="2.58203125" style="73" customWidth="1"/>
    <col min="7692" max="7692" width="6.5" style="73" customWidth="1"/>
    <col min="7693" max="7693" width="3.1640625" style="73" customWidth="1"/>
    <col min="7694" max="7694" width="2.1640625" style="73" customWidth="1"/>
    <col min="7695" max="7695" width="5.83203125" style="73" customWidth="1"/>
    <col min="7696" max="7696" width="2.58203125" style="73" customWidth="1"/>
    <col min="7697" max="7697" width="3.1640625" style="73" customWidth="1"/>
    <col min="7698" max="7700" width="4.6640625" style="73" customWidth="1"/>
    <col min="7701" max="7701" width="4.1640625" style="73" customWidth="1"/>
    <col min="7702" max="7702" width="4.5" style="73" customWidth="1"/>
    <col min="7703" max="7703" width="3.5" style="73" customWidth="1"/>
    <col min="7704" max="7704" width="4.6640625" style="73" customWidth="1"/>
    <col min="7705" max="7705" width="3.58203125" style="73" customWidth="1"/>
    <col min="7706" max="7939" width="9" style="73"/>
    <col min="7940" max="7940" width="3.6640625" style="73" customWidth="1"/>
    <col min="7941" max="7941" width="7.58203125" style="73" customWidth="1"/>
    <col min="7942" max="7942" width="2.6640625" style="73" customWidth="1"/>
    <col min="7943" max="7943" width="4.08203125" style="73" customWidth="1"/>
    <col min="7944" max="7944" width="3.08203125" style="73" customWidth="1"/>
    <col min="7945" max="7945" width="4.33203125" style="73" customWidth="1"/>
    <col min="7946" max="7946" width="1.1640625" style="73" customWidth="1"/>
    <col min="7947" max="7947" width="2.58203125" style="73" customWidth="1"/>
    <col min="7948" max="7948" width="6.5" style="73" customWidth="1"/>
    <col min="7949" max="7949" width="3.1640625" style="73" customWidth="1"/>
    <col min="7950" max="7950" width="2.1640625" style="73" customWidth="1"/>
    <col min="7951" max="7951" width="5.83203125" style="73" customWidth="1"/>
    <col min="7952" max="7952" width="2.58203125" style="73" customWidth="1"/>
    <col min="7953" max="7953" width="3.1640625" style="73" customWidth="1"/>
    <col min="7954" max="7956" width="4.6640625" style="73" customWidth="1"/>
    <col min="7957" max="7957" width="4.1640625" style="73" customWidth="1"/>
    <col min="7958" max="7958" width="4.5" style="73" customWidth="1"/>
    <col min="7959" max="7959" width="3.5" style="73" customWidth="1"/>
    <col min="7960" max="7960" width="4.6640625" style="73" customWidth="1"/>
    <col min="7961" max="7961" width="3.58203125" style="73" customWidth="1"/>
    <col min="7962" max="8195" width="9" style="73"/>
    <col min="8196" max="8196" width="3.6640625" style="73" customWidth="1"/>
    <col min="8197" max="8197" width="7.58203125" style="73" customWidth="1"/>
    <col min="8198" max="8198" width="2.6640625" style="73" customWidth="1"/>
    <col min="8199" max="8199" width="4.08203125" style="73" customWidth="1"/>
    <col min="8200" max="8200" width="3.08203125" style="73" customWidth="1"/>
    <col min="8201" max="8201" width="4.33203125" style="73" customWidth="1"/>
    <col min="8202" max="8202" width="1.1640625" style="73" customWidth="1"/>
    <col min="8203" max="8203" width="2.58203125" style="73" customWidth="1"/>
    <col min="8204" max="8204" width="6.5" style="73" customWidth="1"/>
    <col min="8205" max="8205" width="3.1640625" style="73" customWidth="1"/>
    <col min="8206" max="8206" width="2.1640625" style="73" customWidth="1"/>
    <col min="8207" max="8207" width="5.83203125" style="73" customWidth="1"/>
    <col min="8208" max="8208" width="2.58203125" style="73" customWidth="1"/>
    <col min="8209" max="8209" width="3.1640625" style="73" customWidth="1"/>
    <col min="8210" max="8212" width="4.6640625" style="73" customWidth="1"/>
    <col min="8213" max="8213" width="4.1640625" style="73" customWidth="1"/>
    <col min="8214" max="8214" width="4.5" style="73" customWidth="1"/>
    <col min="8215" max="8215" width="3.5" style="73" customWidth="1"/>
    <col min="8216" max="8216" width="4.6640625" style="73" customWidth="1"/>
    <col min="8217" max="8217" width="3.58203125" style="73" customWidth="1"/>
    <col min="8218" max="8451" width="9" style="73"/>
    <col min="8452" max="8452" width="3.6640625" style="73" customWidth="1"/>
    <col min="8453" max="8453" width="7.58203125" style="73" customWidth="1"/>
    <col min="8454" max="8454" width="2.6640625" style="73" customWidth="1"/>
    <col min="8455" max="8455" width="4.08203125" style="73" customWidth="1"/>
    <col min="8456" max="8456" width="3.08203125" style="73" customWidth="1"/>
    <col min="8457" max="8457" width="4.33203125" style="73" customWidth="1"/>
    <col min="8458" max="8458" width="1.1640625" style="73" customWidth="1"/>
    <col min="8459" max="8459" width="2.58203125" style="73" customWidth="1"/>
    <col min="8460" max="8460" width="6.5" style="73" customWidth="1"/>
    <col min="8461" max="8461" width="3.1640625" style="73" customWidth="1"/>
    <col min="8462" max="8462" width="2.1640625" style="73" customWidth="1"/>
    <col min="8463" max="8463" width="5.83203125" style="73" customWidth="1"/>
    <col min="8464" max="8464" width="2.58203125" style="73" customWidth="1"/>
    <col min="8465" max="8465" width="3.1640625" style="73" customWidth="1"/>
    <col min="8466" max="8468" width="4.6640625" style="73" customWidth="1"/>
    <col min="8469" max="8469" width="4.1640625" style="73" customWidth="1"/>
    <col min="8470" max="8470" width="4.5" style="73" customWidth="1"/>
    <col min="8471" max="8471" width="3.5" style="73" customWidth="1"/>
    <col min="8472" max="8472" width="4.6640625" style="73" customWidth="1"/>
    <col min="8473" max="8473" width="3.58203125" style="73" customWidth="1"/>
    <col min="8474" max="8707" width="9" style="73"/>
    <col min="8708" max="8708" width="3.6640625" style="73" customWidth="1"/>
    <col min="8709" max="8709" width="7.58203125" style="73" customWidth="1"/>
    <col min="8710" max="8710" width="2.6640625" style="73" customWidth="1"/>
    <col min="8711" max="8711" width="4.08203125" style="73" customWidth="1"/>
    <col min="8712" max="8712" width="3.08203125" style="73" customWidth="1"/>
    <col min="8713" max="8713" width="4.33203125" style="73" customWidth="1"/>
    <col min="8714" max="8714" width="1.1640625" style="73" customWidth="1"/>
    <col min="8715" max="8715" width="2.58203125" style="73" customWidth="1"/>
    <col min="8716" max="8716" width="6.5" style="73" customWidth="1"/>
    <col min="8717" max="8717" width="3.1640625" style="73" customWidth="1"/>
    <col min="8718" max="8718" width="2.1640625" style="73" customWidth="1"/>
    <col min="8719" max="8719" width="5.83203125" style="73" customWidth="1"/>
    <col min="8720" max="8720" width="2.58203125" style="73" customWidth="1"/>
    <col min="8721" max="8721" width="3.1640625" style="73" customWidth="1"/>
    <col min="8722" max="8724" width="4.6640625" style="73" customWidth="1"/>
    <col min="8725" max="8725" width="4.1640625" style="73" customWidth="1"/>
    <col min="8726" max="8726" width="4.5" style="73" customWidth="1"/>
    <col min="8727" max="8727" width="3.5" style="73" customWidth="1"/>
    <col min="8728" max="8728" width="4.6640625" style="73" customWidth="1"/>
    <col min="8729" max="8729" width="3.58203125" style="73" customWidth="1"/>
    <col min="8730" max="8963" width="9" style="73"/>
    <col min="8964" max="8964" width="3.6640625" style="73" customWidth="1"/>
    <col min="8965" max="8965" width="7.58203125" style="73" customWidth="1"/>
    <col min="8966" max="8966" width="2.6640625" style="73" customWidth="1"/>
    <col min="8967" max="8967" width="4.08203125" style="73" customWidth="1"/>
    <col min="8968" max="8968" width="3.08203125" style="73" customWidth="1"/>
    <col min="8969" max="8969" width="4.33203125" style="73" customWidth="1"/>
    <col min="8970" max="8970" width="1.1640625" style="73" customWidth="1"/>
    <col min="8971" max="8971" width="2.58203125" style="73" customWidth="1"/>
    <col min="8972" max="8972" width="6.5" style="73" customWidth="1"/>
    <col min="8973" max="8973" width="3.1640625" style="73" customWidth="1"/>
    <col min="8974" max="8974" width="2.1640625" style="73" customWidth="1"/>
    <col min="8975" max="8975" width="5.83203125" style="73" customWidth="1"/>
    <col min="8976" max="8976" width="2.58203125" style="73" customWidth="1"/>
    <col min="8977" max="8977" width="3.1640625" style="73" customWidth="1"/>
    <col min="8978" max="8980" width="4.6640625" style="73" customWidth="1"/>
    <col min="8981" max="8981" width="4.1640625" style="73" customWidth="1"/>
    <col min="8982" max="8982" width="4.5" style="73" customWidth="1"/>
    <col min="8983" max="8983" width="3.5" style="73" customWidth="1"/>
    <col min="8984" max="8984" width="4.6640625" style="73" customWidth="1"/>
    <col min="8985" max="8985" width="3.58203125" style="73" customWidth="1"/>
    <col min="8986" max="9219" width="9" style="73"/>
    <col min="9220" max="9220" width="3.6640625" style="73" customWidth="1"/>
    <col min="9221" max="9221" width="7.58203125" style="73" customWidth="1"/>
    <col min="9222" max="9222" width="2.6640625" style="73" customWidth="1"/>
    <col min="9223" max="9223" width="4.08203125" style="73" customWidth="1"/>
    <col min="9224" max="9224" width="3.08203125" style="73" customWidth="1"/>
    <col min="9225" max="9225" width="4.33203125" style="73" customWidth="1"/>
    <col min="9226" max="9226" width="1.1640625" style="73" customWidth="1"/>
    <col min="9227" max="9227" width="2.58203125" style="73" customWidth="1"/>
    <col min="9228" max="9228" width="6.5" style="73" customWidth="1"/>
    <col min="9229" max="9229" width="3.1640625" style="73" customWidth="1"/>
    <col min="9230" max="9230" width="2.1640625" style="73" customWidth="1"/>
    <col min="9231" max="9231" width="5.83203125" style="73" customWidth="1"/>
    <col min="9232" max="9232" width="2.58203125" style="73" customWidth="1"/>
    <col min="9233" max="9233" width="3.1640625" style="73" customWidth="1"/>
    <col min="9234" max="9236" width="4.6640625" style="73" customWidth="1"/>
    <col min="9237" max="9237" width="4.1640625" style="73" customWidth="1"/>
    <col min="9238" max="9238" width="4.5" style="73" customWidth="1"/>
    <col min="9239" max="9239" width="3.5" style="73" customWidth="1"/>
    <col min="9240" max="9240" width="4.6640625" style="73" customWidth="1"/>
    <col min="9241" max="9241" width="3.58203125" style="73" customWidth="1"/>
    <col min="9242" max="9475" width="9" style="73"/>
    <col min="9476" max="9476" width="3.6640625" style="73" customWidth="1"/>
    <col min="9477" max="9477" width="7.58203125" style="73" customWidth="1"/>
    <col min="9478" max="9478" width="2.6640625" style="73" customWidth="1"/>
    <col min="9479" max="9479" width="4.08203125" style="73" customWidth="1"/>
    <col min="9480" max="9480" width="3.08203125" style="73" customWidth="1"/>
    <col min="9481" max="9481" width="4.33203125" style="73" customWidth="1"/>
    <col min="9482" max="9482" width="1.1640625" style="73" customWidth="1"/>
    <col min="9483" max="9483" width="2.58203125" style="73" customWidth="1"/>
    <col min="9484" max="9484" width="6.5" style="73" customWidth="1"/>
    <col min="9485" max="9485" width="3.1640625" style="73" customWidth="1"/>
    <col min="9486" max="9486" width="2.1640625" style="73" customWidth="1"/>
    <col min="9487" max="9487" width="5.83203125" style="73" customWidth="1"/>
    <col min="9488" max="9488" width="2.58203125" style="73" customWidth="1"/>
    <col min="9489" max="9489" width="3.1640625" style="73" customWidth="1"/>
    <col min="9490" max="9492" width="4.6640625" style="73" customWidth="1"/>
    <col min="9493" max="9493" width="4.1640625" style="73" customWidth="1"/>
    <col min="9494" max="9494" width="4.5" style="73" customWidth="1"/>
    <col min="9495" max="9495" width="3.5" style="73" customWidth="1"/>
    <col min="9496" max="9496" width="4.6640625" style="73" customWidth="1"/>
    <col min="9497" max="9497" width="3.58203125" style="73" customWidth="1"/>
    <col min="9498" max="9731" width="9" style="73"/>
    <col min="9732" max="9732" width="3.6640625" style="73" customWidth="1"/>
    <col min="9733" max="9733" width="7.58203125" style="73" customWidth="1"/>
    <col min="9734" max="9734" width="2.6640625" style="73" customWidth="1"/>
    <col min="9735" max="9735" width="4.08203125" style="73" customWidth="1"/>
    <col min="9736" max="9736" width="3.08203125" style="73" customWidth="1"/>
    <col min="9737" max="9737" width="4.33203125" style="73" customWidth="1"/>
    <col min="9738" max="9738" width="1.1640625" style="73" customWidth="1"/>
    <col min="9739" max="9739" width="2.58203125" style="73" customWidth="1"/>
    <col min="9740" max="9740" width="6.5" style="73" customWidth="1"/>
    <col min="9741" max="9741" width="3.1640625" style="73" customWidth="1"/>
    <col min="9742" max="9742" width="2.1640625" style="73" customWidth="1"/>
    <col min="9743" max="9743" width="5.83203125" style="73" customWidth="1"/>
    <col min="9744" max="9744" width="2.58203125" style="73" customWidth="1"/>
    <col min="9745" max="9745" width="3.1640625" style="73" customWidth="1"/>
    <col min="9746" max="9748" width="4.6640625" style="73" customWidth="1"/>
    <col min="9749" max="9749" width="4.1640625" style="73" customWidth="1"/>
    <col min="9750" max="9750" width="4.5" style="73" customWidth="1"/>
    <col min="9751" max="9751" width="3.5" style="73" customWidth="1"/>
    <col min="9752" max="9752" width="4.6640625" style="73" customWidth="1"/>
    <col min="9753" max="9753" width="3.58203125" style="73" customWidth="1"/>
    <col min="9754" max="9987" width="9" style="73"/>
    <col min="9988" max="9988" width="3.6640625" style="73" customWidth="1"/>
    <col min="9989" max="9989" width="7.58203125" style="73" customWidth="1"/>
    <col min="9990" max="9990" width="2.6640625" style="73" customWidth="1"/>
    <col min="9991" max="9991" width="4.08203125" style="73" customWidth="1"/>
    <col min="9992" max="9992" width="3.08203125" style="73" customWidth="1"/>
    <col min="9993" max="9993" width="4.33203125" style="73" customWidth="1"/>
    <col min="9994" max="9994" width="1.1640625" style="73" customWidth="1"/>
    <col min="9995" max="9995" width="2.58203125" style="73" customWidth="1"/>
    <col min="9996" max="9996" width="6.5" style="73" customWidth="1"/>
    <col min="9997" max="9997" width="3.1640625" style="73" customWidth="1"/>
    <col min="9998" max="9998" width="2.1640625" style="73" customWidth="1"/>
    <col min="9999" max="9999" width="5.83203125" style="73" customWidth="1"/>
    <col min="10000" max="10000" width="2.58203125" style="73" customWidth="1"/>
    <col min="10001" max="10001" width="3.1640625" style="73" customWidth="1"/>
    <col min="10002" max="10004" width="4.6640625" style="73" customWidth="1"/>
    <col min="10005" max="10005" width="4.1640625" style="73" customWidth="1"/>
    <col min="10006" max="10006" width="4.5" style="73" customWidth="1"/>
    <col min="10007" max="10007" width="3.5" style="73" customWidth="1"/>
    <col min="10008" max="10008" width="4.6640625" style="73" customWidth="1"/>
    <col min="10009" max="10009" width="3.58203125" style="73" customWidth="1"/>
    <col min="10010" max="10243" width="9" style="73"/>
    <col min="10244" max="10244" width="3.6640625" style="73" customWidth="1"/>
    <col min="10245" max="10245" width="7.58203125" style="73" customWidth="1"/>
    <col min="10246" max="10246" width="2.6640625" style="73" customWidth="1"/>
    <col min="10247" max="10247" width="4.08203125" style="73" customWidth="1"/>
    <col min="10248" max="10248" width="3.08203125" style="73" customWidth="1"/>
    <col min="10249" max="10249" width="4.33203125" style="73" customWidth="1"/>
    <col min="10250" max="10250" width="1.1640625" style="73" customWidth="1"/>
    <col min="10251" max="10251" width="2.58203125" style="73" customWidth="1"/>
    <col min="10252" max="10252" width="6.5" style="73" customWidth="1"/>
    <col min="10253" max="10253" width="3.1640625" style="73" customWidth="1"/>
    <col min="10254" max="10254" width="2.1640625" style="73" customWidth="1"/>
    <col min="10255" max="10255" width="5.83203125" style="73" customWidth="1"/>
    <col min="10256" max="10256" width="2.58203125" style="73" customWidth="1"/>
    <col min="10257" max="10257" width="3.1640625" style="73" customWidth="1"/>
    <col min="10258" max="10260" width="4.6640625" style="73" customWidth="1"/>
    <col min="10261" max="10261" width="4.1640625" style="73" customWidth="1"/>
    <col min="10262" max="10262" width="4.5" style="73" customWidth="1"/>
    <col min="10263" max="10263" width="3.5" style="73" customWidth="1"/>
    <col min="10264" max="10264" width="4.6640625" style="73" customWidth="1"/>
    <col min="10265" max="10265" width="3.58203125" style="73" customWidth="1"/>
    <col min="10266" max="10499" width="9" style="73"/>
    <col min="10500" max="10500" width="3.6640625" style="73" customWidth="1"/>
    <col min="10501" max="10501" width="7.58203125" style="73" customWidth="1"/>
    <col min="10502" max="10502" width="2.6640625" style="73" customWidth="1"/>
    <col min="10503" max="10503" width="4.08203125" style="73" customWidth="1"/>
    <col min="10504" max="10504" width="3.08203125" style="73" customWidth="1"/>
    <col min="10505" max="10505" width="4.33203125" style="73" customWidth="1"/>
    <col min="10506" max="10506" width="1.1640625" style="73" customWidth="1"/>
    <col min="10507" max="10507" width="2.58203125" style="73" customWidth="1"/>
    <col min="10508" max="10508" width="6.5" style="73" customWidth="1"/>
    <col min="10509" max="10509" width="3.1640625" style="73" customWidth="1"/>
    <col min="10510" max="10510" width="2.1640625" style="73" customWidth="1"/>
    <col min="10511" max="10511" width="5.83203125" style="73" customWidth="1"/>
    <col min="10512" max="10512" width="2.58203125" style="73" customWidth="1"/>
    <col min="10513" max="10513" width="3.1640625" style="73" customWidth="1"/>
    <col min="10514" max="10516" width="4.6640625" style="73" customWidth="1"/>
    <col min="10517" max="10517" width="4.1640625" style="73" customWidth="1"/>
    <col min="10518" max="10518" width="4.5" style="73" customWidth="1"/>
    <col min="10519" max="10519" width="3.5" style="73" customWidth="1"/>
    <col min="10520" max="10520" width="4.6640625" style="73" customWidth="1"/>
    <col min="10521" max="10521" width="3.58203125" style="73" customWidth="1"/>
    <col min="10522" max="10755" width="9" style="73"/>
    <col min="10756" max="10756" width="3.6640625" style="73" customWidth="1"/>
    <col min="10757" max="10757" width="7.58203125" style="73" customWidth="1"/>
    <col min="10758" max="10758" width="2.6640625" style="73" customWidth="1"/>
    <col min="10759" max="10759" width="4.08203125" style="73" customWidth="1"/>
    <col min="10760" max="10760" width="3.08203125" style="73" customWidth="1"/>
    <col min="10761" max="10761" width="4.33203125" style="73" customWidth="1"/>
    <col min="10762" max="10762" width="1.1640625" style="73" customWidth="1"/>
    <col min="10763" max="10763" width="2.58203125" style="73" customWidth="1"/>
    <col min="10764" max="10764" width="6.5" style="73" customWidth="1"/>
    <col min="10765" max="10765" width="3.1640625" style="73" customWidth="1"/>
    <col min="10766" max="10766" width="2.1640625" style="73" customWidth="1"/>
    <col min="10767" max="10767" width="5.83203125" style="73" customWidth="1"/>
    <col min="10768" max="10768" width="2.58203125" style="73" customWidth="1"/>
    <col min="10769" max="10769" width="3.1640625" style="73" customWidth="1"/>
    <col min="10770" max="10772" width="4.6640625" style="73" customWidth="1"/>
    <col min="10773" max="10773" width="4.1640625" style="73" customWidth="1"/>
    <col min="10774" max="10774" width="4.5" style="73" customWidth="1"/>
    <col min="10775" max="10775" width="3.5" style="73" customWidth="1"/>
    <col min="10776" max="10776" width="4.6640625" style="73" customWidth="1"/>
    <col min="10777" max="10777" width="3.58203125" style="73" customWidth="1"/>
    <col min="10778" max="11011" width="9" style="73"/>
    <col min="11012" max="11012" width="3.6640625" style="73" customWidth="1"/>
    <col min="11013" max="11013" width="7.58203125" style="73" customWidth="1"/>
    <col min="11014" max="11014" width="2.6640625" style="73" customWidth="1"/>
    <col min="11015" max="11015" width="4.08203125" style="73" customWidth="1"/>
    <col min="11016" max="11016" width="3.08203125" style="73" customWidth="1"/>
    <col min="11017" max="11017" width="4.33203125" style="73" customWidth="1"/>
    <col min="11018" max="11018" width="1.1640625" style="73" customWidth="1"/>
    <col min="11019" max="11019" width="2.58203125" style="73" customWidth="1"/>
    <col min="11020" max="11020" width="6.5" style="73" customWidth="1"/>
    <col min="11021" max="11021" width="3.1640625" style="73" customWidth="1"/>
    <col min="11022" max="11022" width="2.1640625" style="73" customWidth="1"/>
    <col min="11023" max="11023" width="5.83203125" style="73" customWidth="1"/>
    <col min="11024" max="11024" width="2.58203125" style="73" customWidth="1"/>
    <col min="11025" max="11025" width="3.1640625" style="73" customWidth="1"/>
    <col min="11026" max="11028" width="4.6640625" style="73" customWidth="1"/>
    <col min="11029" max="11029" width="4.1640625" style="73" customWidth="1"/>
    <col min="11030" max="11030" width="4.5" style="73" customWidth="1"/>
    <col min="11031" max="11031" width="3.5" style="73" customWidth="1"/>
    <col min="11032" max="11032" width="4.6640625" style="73" customWidth="1"/>
    <col min="11033" max="11033" width="3.58203125" style="73" customWidth="1"/>
    <col min="11034" max="11267" width="9" style="73"/>
    <col min="11268" max="11268" width="3.6640625" style="73" customWidth="1"/>
    <col min="11269" max="11269" width="7.58203125" style="73" customWidth="1"/>
    <col min="11270" max="11270" width="2.6640625" style="73" customWidth="1"/>
    <col min="11271" max="11271" width="4.08203125" style="73" customWidth="1"/>
    <col min="11272" max="11272" width="3.08203125" style="73" customWidth="1"/>
    <col min="11273" max="11273" width="4.33203125" style="73" customWidth="1"/>
    <col min="11274" max="11274" width="1.1640625" style="73" customWidth="1"/>
    <col min="11275" max="11275" width="2.58203125" style="73" customWidth="1"/>
    <col min="11276" max="11276" width="6.5" style="73" customWidth="1"/>
    <col min="11277" max="11277" width="3.1640625" style="73" customWidth="1"/>
    <col min="11278" max="11278" width="2.1640625" style="73" customWidth="1"/>
    <col min="11279" max="11279" width="5.83203125" style="73" customWidth="1"/>
    <col min="11280" max="11280" width="2.58203125" style="73" customWidth="1"/>
    <col min="11281" max="11281" width="3.1640625" style="73" customWidth="1"/>
    <col min="11282" max="11284" width="4.6640625" style="73" customWidth="1"/>
    <col min="11285" max="11285" width="4.1640625" style="73" customWidth="1"/>
    <col min="11286" max="11286" width="4.5" style="73" customWidth="1"/>
    <col min="11287" max="11287" width="3.5" style="73" customWidth="1"/>
    <col min="11288" max="11288" width="4.6640625" style="73" customWidth="1"/>
    <col min="11289" max="11289" width="3.58203125" style="73" customWidth="1"/>
    <col min="11290" max="11523" width="9" style="73"/>
    <col min="11524" max="11524" width="3.6640625" style="73" customWidth="1"/>
    <col min="11525" max="11525" width="7.58203125" style="73" customWidth="1"/>
    <col min="11526" max="11526" width="2.6640625" style="73" customWidth="1"/>
    <col min="11527" max="11527" width="4.08203125" style="73" customWidth="1"/>
    <col min="11528" max="11528" width="3.08203125" style="73" customWidth="1"/>
    <col min="11529" max="11529" width="4.33203125" style="73" customWidth="1"/>
    <col min="11530" max="11530" width="1.1640625" style="73" customWidth="1"/>
    <col min="11531" max="11531" width="2.58203125" style="73" customWidth="1"/>
    <col min="11532" max="11532" width="6.5" style="73" customWidth="1"/>
    <col min="11533" max="11533" width="3.1640625" style="73" customWidth="1"/>
    <col min="11534" max="11534" width="2.1640625" style="73" customWidth="1"/>
    <col min="11535" max="11535" width="5.83203125" style="73" customWidth="1"/>
    <col min="11536" max="11536" width="2.58203125" style="73" customWidth="1"/>
    <col min="11537" max="11537" width="3.1640625" style="73" customWidth="1"/>
    <col min="11538" max="11540" width="4.6640625" style="73" customWidth="1"/>
    <col min="11541" max="11541" width="4.1640625" style="73" customWidth="1"/>
    <col min="11542" max="11542" width="4.5" style="73" customWidth="1"/>
    <col min="11543" max="11543" width="3.5" style="73" customWidth="1"/>
    <col min="11544" max="11544" width="4.6640625" style="73" customWidth="1"/>
    <col min="11545" max="11545" width="3.58203125" style="73" customWidth="1"/>
    <col min="11546" max="11779" width="9" style="73"/>
    <col min="11780" max="11780" width="3.6640625" style="73" customWidth="1"/>
    <col min="11781" max="11781" width="7.58203125" style="73" customWidth="1"/>
    <col min="11782" max="11782" width="2.6640625" style="73" customWidth="1"/>
    <col min="11783" max="11783" width="4.08203125" style="73" customWidth="1"/>
    <col min="11784" max="11784" width="3.08203125" style="73" customWidth="1"/>
    <col min="11785" max="11785" width="4.33203125" style="73" customWidth="1"/>
    <col min="11786" max="11786" width="1.1640625" style="73" customWidth="1"/>
    <col min="11787" max="11787" width="2.58203125" style="73" customWidth="1"/>
    <col min="11788" max="11788" width="6.5" style="73" customWidth="1"/>
    <col min="11789" max="11789" width="3.1640625" style="73" customWidth="1"/>
    <col min="11790" max="11790" width="2.1640625" style="73" customWidth="1"/>
    <col min="11791" max="11791" width="5.83203125" style="73" customWidth="1"/>
    <col min="11792" max="11792" width="2.58203125" style="73" customWidth="1"/>
    <col min="11793" max="11793" width="3.1640625" style="73" customWidth="1"/>
    <col min="11794" max="11796" width="4.6640625" style="73" customWidth="1"/>
    <col min="11797" max="11797" width="4.1640625" style="73" customWidth="1"/>
    <col min="11798" max="11798" width="4.5" style="73" customWidth="1"/>
    <col min="11799" max="11799" width="3.5" style="73" customWidth="1"/>
    <col min="11800" max="11800" width="4.6640625" style="73" customWidth="1"/>
    <col min="11801" max="11801" width="3.58203125" style="73" customWidth="1"/>
    <col min="11802" max="12035" width="9" style="73"/>
    <col min="12036" max="12036" width="3.6640625" style="73" customWidth="1"/>
    <col min="12037" max="12037" width="7.58203125" style="73" customWidth="1"/>
    <col min="12038" max="12038" width="2.6640625" style="73" customWidth="1"/>
    <col min="12039" max="12039" width="4.08203125" style="73" customWidth="1"/>
    <col min="12040" max="12040" width="3.08203125" style="73" customWidth="1"/>
    <col min="12041" max="12041" width="4.33203125" style="73" customWidth="1"/>
    <col min="12042" max="12042" width="1.1640625" style="73" customWidth="1"/>
    <col min="12043" max="12043" width="2.58203125" style="73" customWidth="1"/>
    <col min="12044" max="12044" width="6.5" style="73" customWidth="1"/>
    <col min="12045" max="12045" width="3.1640625" style="73" customWidth="1"/>
    <col min="12046" max="12046" width="2.1640625" style="73" customWidth="1"/>
    <col min="12047" max="12047" width="5.83203125" style="73" customWidth="1"/>
    <col min="12048" max="12048" width="2.58203125" style="73" customWidth="1"/>
    <col min="12049" max="12049" width="3.1640625" style="73" customWidth="1"/>
    <col min="12050" max="12052" width="4.6640625" style="73" customWidth="1"/>
    <col min="12053" max="12053" width="4.1640625" style="73" customWidth="1"/>
    <col min="12054" max="12054" width="4.5" style="73" customWidth="1"/>
    <col min="12055" max="12055" width="3.5" style="73" customWidth="1"/>
    <col min="12056" max="12056" width="4.6640625" style="73" customWidth="1"/>
    <col min="12057" max="12057" width="3.58203125" style="73" customWidth="1"/>
    <col min="12058" max="12291" width="9" style="73"/>
    <col min="12292" max="12292" width="3.6640625" style="73" customWidth="1"/>
    <col min="12293" max="12293" width="7.58203125" style="73" customWidth="1"/>
    <col min="12294" max="12294" width="2.6640625" style="73" customWidth="1"/>
    <col min="12295" max="12295" width="4.08203125" style="73" customWidth="1"/>
    <col min="12296" max="12296" width="3.08203125" style="73" customWidth="1"/>
    <col min="12297" max="12297" width="4.33203125" style="73" customWidth="1"/>
    <col min="12298" max="12298" width="1.1640625" style="73" customWidth="1"/>
    <col min="12299" max="12299" width="2.58203125" style="73" customWidth="1"/>
    <col min="12300" max="12300" width="6.5" style="73" customWidth="1"/>
    <col min="12301" max="12301" width="3.1640625" style="73" customWidth="1"/>
    <col min="12302" max="12302" width="2.1640625" style="73" customWidth="1"/>
    <col min="12303" max="12303" width="5.83203125" style="73" customWidth="1"/>
    <col min="12304" max="12304" width="2.58203125" style="73" customWidth="1"/>
    <col min="12305" max="12305" width="3.1640625" style="73" customWidth="1"/>
    <col min="12306" max="12308" width="4.6640625" style="73" customWidth="1"/>
    <col min="12309" max="12309" width="4.1640625" style="73" customWidth="1"/>
    <col min="12310" max="12310" width="4.5" style="73" customWidth="1"/>
    <col min="12311" max="12311" width="3.5" style="73" customWidth="1"/>
    <col min="12312" max="12312" width="4.6640625" style="73" customWidth="1"/>
    <col min="12313" max="12313" width="3.58203125" style="73" customWidth="1"/>
    <col min="12314" max="12547" width="9" style="73"/>
    <col min="12548" max="12548" width="3.6640625" style="73" customWidth="1"/>
    <col min="12549" max="12549" width="7.58203125" style="73" customWidth="1"/>
    <col min="12550" max="12550" width="2.6640625" style="73" customWidth="1"/>
    <col min="12551" max="12551" width="4.08203125" style="73" customWidth="1"/>
    <col min="12552" max="12552" width="3.08203125" style="73" customWidth="1"/>
    <col min="12553" max="12553" width="4.33203125" style="73" customWidth="1"/>
    <col min="12554" max="12554" width="1.1640625" style="73" customWidth="1"/>
    <col min="12555" max="12555" width="2.58203125" style="73" customWidth="1"/>
    <col min="12556" max="12556" width="6.5" style="73" customWidth="1"/>
    <col min="12557" max="12557" width="3.1640625" style="73" customWidth="1"/>
    <col min="12558" max="12558" width="2.1640625" style="73" customWidth="1"/>
    <col min="12559" max="12559" width="5.83203125" style="73" customWidth="1"/>
    <col min="12560" max="12560" width="2.58203125" style="73" customWidth="1"/>
    <col min="12561" max="12561" width="3.1640625" style="73" customWidth="1"/>
    <col min="12562" max="12564" width="4.6640625" style="73" customWidth="1"/>
    <col min="12565" max="12565" width="4.1640625" style="73" customWidth="1"/>
    <col min="12566" max="12566" width="4.5" style="73" customWidth="1"/>
    <col min="12567" max="12567" width="3.5" style="73" customWidth="1"/>
    <col min="12568" max="12568" width="4.6640625" style="73" customWidth="1"/>
    <col min="12569" max="12569" width="3.58203125" style="73" customWidth="1"/>
    <col min="12570" max="12803" width="9" style="73"/>
    <col min="12804" max="12804" width="3.6640625" style="73" customWidth="1"/>
    <col min="12805" max="12805" width="7.58203125" style="73" customWidth="1"/>
    <col min="12806" max="12806" width="2.6640625" style="73" customWidth="1"/>
    <col min="12807" max="12807" width="4.08203125" style="73" customWidth="1"/>
    <col min="12808" max="12808" width="3.08203125" style="73" customWidth="1"/>
    <col min="12809" max="12809" width="4.33203125" style="73" customWidth="1"/>
    <col min="12810" max="12810" width="1.1640625" style="73" customWidth="1"/>
    <col min="12811" max="12811" width="2.58203125" style="73" customWidth="1"/>
    <col min="12812" max="12812" width="6.5" style="73" customWidth="1"/>
    <col min="12813" max="12813" width="3.1640625" style="73" customWidth="1"/>
    <col min="12814" max="12814" width="2.1640625" style="73" customWidth="1"/>
    <col min="12815" max="12815" width="5.83203125" style="73" customWidth="1"/>
    <col min="12816" max="12816" width="2.58203125" style="73" customWidth="1"/>
    <col min="12817" max="12817" width="3.1640625" style="73" customWidth="1"/>
    <col min="12818" max="12820" width="4.6640625" style="73" customWidth="1"/>
    <col min="12821" max="12821" width="4.1640625" style="73" customWidth="1"/>
    <col min="12822" max="12822" width="4.5" style="73" customWidth="1"/>
    <col min="12823" max="12823" width="3.5" style="73" customWidth="1"/>
    <col min="12824" max="12824" width="4.6640625" style="73" customWidth="1"/>
    <col min="12825" max="12825" width="3.58203125" style="73" customWidth="1"/>
    <col min="12826" max="13059" width="9" style="73"/>
    <col min="13060" max="13060" width="3.6640625" style="73" customWidth="1"/>
    <col min="13061" max="13061" width="7.58203125" style="73" customWidth="1"/>
    <col min="13062" max="13062" width="2.6640625" style="73" customWidth="1"/>
    <col min="13063" max="13063" width="4.08203125" style="73" customWidth="1"/>
    <col min="13064" max="13064" width="3.08203125" style="73" customWidth="1"/>
    <col min="13065" max="13065" width="4.33203125" style="73" customWidth="1"/>
    <col min="13066" max="13066" width="1.1640625" style="73" customWidth="1"/>
    <col min="13067" max="13067" width="2.58203125" style="73" customWidth="1"/>
    <col min="13068" max="13068" width="6.5" style="73" customWidth="1"/>
    <col min="13069" max="13069" width="3.1640625" style="73" customWidth="1"/>
    <col min="13070" max="13070" width="2.1640625" style="73" customWidth="1"/>
    <col min="13071" max="13071" width="5.83203125" style="73" customWidth="1"/>
    <col min="13072" max="13072" width="2.58203125" style="73" customWidth="1"/>
    <col min="13073" max="13073" width="3.1640625" style="73" customWidth="1"/>
    <col min="13074" max="13076" width="4.6640625" style="73" customWidth="1"/>
    <col min="13077" max="13077" width="4.1640625" style="73" customWidth="1"/>
    <col min="13078" max="13078" width="4.5" style="73" customWidth="1"/>
    <col min="13079" max="13079" width="3.5" style="73" customWidth="1"/>
    <col min="13080" max="13080" width="4.6640625" style="73" customWidth="1"/>
    <col min="13081" max="13081" width="3.58203125" style="73" customWidth="1"/>
    <col min="13082" max="13315" width="9" style="73"/>
    <col min="13316" max="13316" width="3.6640625" style="73" customWidth="1"/>
    <col min="13317" max="13317" width="7.58203125" style="73" customWidth="1"/>
    <col min="13318" max="13318" width="2.6640625" style="73" customWidth="1"/>
    <col min="13319" max="13319" width="4.08203125" style="73" customWidth="1"/>
    <col min="13320" max="13320" width="3.08203125" style="73" customWidth="1"/>
    <col min="13321" max="13321" width="4.33203125" style="73" customWidth="1"/>
    <col min="13322" max="13322" width="1.1640625" style="73" customWidth="1"/>
    <col min="13323" max="13323" width="2.58203125" style="73" customWidth="1"/>
    <col min="13324" max="13324" width="6.5" style="73" customWidth="1"/>
    <col min="13325" max="13325" width="3.1640625" style="73" customWidth="1"/>
    <col min="13326" max="13326" width="2.1640625" style="73" customWidth="1"/>
    <col min="13327" max="13327" width="5.83203125" style="73" customWidth="1"/>
    <col min="13328" max="13328" width="2.58203125" style="73" customWidth="1"/>
    <col min="13329" max="13329" width="3.1640625" style="73" customWidth="1"/>
    <col min="13330" max="13332" width="4.6640625" style="73" customWidth="1"/>
    <col min="13333" max="13333" width="4.1640625" style="73" customWidth="1"/>
    <col min="13334" max="13334" width="4.5" style="73" customWidth="1"/>
    <col min="13335" max="13335" width="3.5" style="73" customWidth="1"/>
    <col min="13336" max="13336" width="4.6640625" style="73" customWidth="1"/>
    <col min="13337" max="13337" width="3.58203125" style="73" customWidth="1"/>
    <col min="13338" max="13571" width="9" style="73"/>
    <col min="13572" max="13572" width="3.6640625" style="73" customWidth="1"/>
    <col min="13573" max="13573" width="7.58203125" style="73" customWidth="1"/>
    <col min="13574" max="13574" width="2.6640625" style="73" customWidth="1"/>
    <col min="13575" max="13575" width="4.08203125" style="73" customWidth="1"/>
    <col min="13576" max="13576" width="3.08203125" style="73" customWidth="1"/>
    <col min="13577" max="13577" width="4.33203125" style="73" customWidth="1"/>
    <col min="13578" max="13578" width="1.1640625" style="73" customWidth="1"/>
    <col min="13579" max="13579" width="2.58203125" style="73" customWidth="1"/>
    <col min="13580" max="13580" width="6.5" style="73" customWidth="1"/>
    <col min="13581" max="13581" width="3.1640625" style="73" customWidth="1"/>
    <col min="13582" max="13582" width="2.1640625" style="73" customWidth="1"/>
    <col min="13583" max="13583" width="5.83203125" style="73" customWidth="1"/>
    <col min="13584" max="13584" width="2.58203125" style="73" customWidth="1"/>
    <col min="13585" max="13585" width="3.1640625" style="73" customWidth="1"/>
    <col min="13586" max="13588" width="4.6640625" style="73" customWidth="1"/>
    <col min="13589" max="13589" width="4.1640625" style="73" customWidth="1"/>
    <col min="13590" max="13590" width="4.5" style="73" customWidth="1"/>
    <col min="13591" max="13591" width="3.5" style="73" customWidth="1"/>
    <col min="13592" max="13592" width="4.6640625" style="73" customWidth="1"/>
    <col min="13593" max="13593" width="3.58203125" style="73" customWidth="1"/>
    <col min="13594" max="13827" width="9" style="73"/>
    <col min="13828" max="13828" width="3.6640625" style="73" customWidth="1"/>
    <col min="13829" max="13829" width="7.58203125" style="73" customWidth="1"/>
    <col min="13830" max="13830" width="2.6640625" style="73" customWidth="1"/>
    <col min="13831" max="13831" width="4.08203125" style="73" customWidth="1"/>
    <col min="13832" max="13832" width="3.08203125" style="73" customWidth="1"/>
    <col min="13833" max="13833" width="4.33203125" style="73" customWidth="1"/>
    <col min="13834" max="13834" width="1.1640625" style="73" customWidth="1"/>
    <col min="13835" max="13835" width="2.58203125" style="73" customWidth="1"/>
    <col min="13836" max="13836" width="6.5" style="73" customWidth="1"/>
    <col min="13837" max="13837" width="3.1640625" style="73" customWidth="1"/>
    <col min="13838" max="13838" width="2.1640625" style="73" customWidth="1"/>
    <col min="13839" max="13839" width="5.83203125" style="73" customWidth="1"/>
    <col min="13840" max="13840" width="2.58203125" style="73" customWidth="1"/>
    <col min="13841" max="13841" width="3.1640625" style="73" customWidth="1"/>
    <col min="13842" max="13844" width="4.6640625" style="73" customWidth="1"/>
    <col min="13845" max="13845" width="4.1640625" style="73" customWidth="1"/>
    <col min="13846" max="13846" width="4.5" style="73" customWidth="1"/>
    <col min="13847" max="13847" width="3.5" style="73" customWidth="1"/>
    <col min="13848" max="13848" width="4.6640625" style="73" customWidth="1"/>
    <col min="13849" max="13849" width="3.58203125" style="73" customWidth="1"/>
    <col min="13850" max="14083" width="9" style="73"/>
    <col min="14084" max="14084" width="3.6640625" style="73" customWidth="1"/>
    <col min="14085" max="14085" width="7.58203125" style="73" customWidth="1"/>
    <col min="14086" max="14086" width="2.6640625" style="73" customWidth="1"/>
    <col min="14087" max="14087" width="4.08203125" style="73" customWidth="1"/>
    <col min="14088" max="14088" width="3.08203125" style="73" customWidth="1"/>
    <col min="14089" max="14089" width="4.33203125" style="73" customWidth="1"/>
    <col min="14090" max="14090" width="1.1640625" style="73" customWidth="1"/>
    <col min="14091" max="14091" width="2.58203125" style="73" customWidth="1"/>
    <col min="14092" max="14092" width="6.5" style="73" customWidth="1"/>
    <col min="14093" max="14093" width="3.1640625" style="73" customWidth="1"/>
    <col min="14094" max="14094" width="2.1640625" style="73" customWidth="1"/>
    <col min="14095" max="14095" width="5.83203125" style="73" customWidth="1"/>
    <col min="14096" max="14096" width="2.58203125" style="73" customWidth="1"/>
    <col min="14097" max="14097" width="3.1640625" style="73" customWidth="1"/>
    <col min="14098" max="14100" width="4.6640625" style="73" customWidth="1"/>
    <col min="14101" max="14101" width="4.1640625" style="73" customWidth="1"/>
    <col min="14102" max="14102" width="4.5" style="73" customWidth="1"/>
    <col min="14103" max="14103" width="3.5" style="73" customWidth="1"/>
    <col min="14104" max="14104" width="4.6640625" style="73" customWidth="1"/>
    <col min="14105" max="14105" width="3.58203125" style="73" customWidth="1"/>
    <col min="14106" max="14339" width="9" style="73"/>
    <col min="14340" max="14340" width="3.6640625" style="73" customWidth="1"/>
    <col min="14341" max="14341" width="7.58203125" style="73" customWidth="1"/>
    <col min="14342" max="14342" width="2.6640625" style="73" customWidth="1"/>
    <col min="14343" max="14343" width="4.08203125" style="73" customWidth="1"/>
    <col min="14344" max="14344" width="3.08203125" style="73" customWidth="1"/>
    <col min="14345" max="14345" width="4.33203125" style="73" customWidth="1"/>
    <col min="14346" max="14346" width="1.1640625" style="73" customWidth="1"/>
    <col min="14347" max="14347" width="2.58203125" style="73" customWidth="1"/>
    <col min="14348" max="14348" width="6.5" style="73" customWidth="1"/>
    <col min="14349" max="14349" width="3.1640625" style="73" customWidth="1"/>
    <col min="14350" max="14350" width="2.1640625" style="73" customWidth="1"/>
    <col min="14351" max="14351" width="5.83203125" style="73" customWidth="1"/>
    <col min="14352" max="14352" width="2.58203125" style="73" customWidth="1"/>
    <col min="14353" max="14353" width="3.1640625" style="73" customWidth="1"/>
    <col min="14354" max="14356" width="4.6640625" style="73" customWidth="1"/>
    <col min="14357" max="14357" width="4.1640625" style="73" customWidth="1"/>
    <col min="14358" max="14358" width="4.5" style="73" customWidth="1"/>
    <col min="14359" max="14359" width="3.5" style="73" customWidth="1"/>
    <col min="14360" max="14360" width="4.6640625" style="73" customWidth="1"/>
    <col min="14361" max="14361" width="3.58203125" style="73" customWidth="1"/>
    <col min="14362" max="14595" width="9" style="73"/>
    <col min="14596" max="14596" width="3.6640625" style="73" customWidth="1"/>
    <col min="14597" max="14597" width="7.58203125" style="73" customWidth="1"/>
    <col min="14598" max="14598" width="2.6640625" style="73" customWidth="1"/>
    <col min="14599" max="14599" width="4.08203125" style="73" customWidth="1"/>
    <col min="14600" max="14600" width="3.08203125" style="73" customWidth="1"/>
    <col min="14601" max="14601" width="4.33203125" style="73" customWidth="1"/>
    <col min="14602" max="14602" width="1.1640625" style="73" customWidth="1"/>
    <col min="14603" max="14603" width="2.58203125" style="73" customWidth="1"/>
    <col min="14604" max="14604" width="6.5" style="73" customWidth="1"/>
    <col min="14605" max="14605" width="3.1640625" style="73" customWidth="1"/>
    <col min="14606" max="14606" width="2.1640625" style="73" customWidth="1"/>
    <col min="14607" max="14607" width="5.83203125" style="73" customWidth="1"/>
    <col min="14608" max="14608" width="2.58203125" style="73" customWidth="1"/>
    <col min="14609" max="14609" width="3.1640625" style="73" customWidth="1"/>
    <col min="14610" max="14612" width="4.6640625" style="73" customWidth="1"/>
    <col min="14613" max="14613" width="4.1640625" style="73" customWidth="1"/>
    <col min="14614" max="14614" width="4.5" style="73" customWidth="1"/>
    <col min="14615" max="14615" width="3.5" style="73" customWidth="1"/>
    <col min="14616" max="14616" width="4.6640625" style="73" customWidth="1"/>
    <col min="14617" max="14617" width="3.58203125" style="73" customWidth="1"/>
    <col min="14618" max="14851" width="9" style="73"/>
    <col min="14852" max="14852" width="3.6640625" style="73" customWidth="1"/>
    <col min="14853" max="14853" width="7.58203125" style="73" customWidth="1"/>
    <col min="14854" max="14854" width="2.6640625" style="73" customWidth="1"/>
    <col min="14855" max="14855" width="4.08203125" style="73" customWidth="1"/>
    <col min="14856" max="14856" width="3.08203125" style="73" customWidth="1"/>
    <col min="14857" max="14857" width="4.33203125" style="73" customWidth="1"/>
    <col min="14858" max="14858" width="1.1640625" style="73" customWidth="1"/>
    <col min="14859" max="14859" width="2.58203125" style="73" customWidth="1"/>
    <col min="14860" max="14860" width="6.5" style="73" customWidth="1"/>
    <col min="14861" max="14861" width="3.1640625" style="73" customWidth="1"/>
    <col min="14862" max="14862" width="2.1640625" style="73" customWidth="1"/>
    <col min="14863" max="14863" width="5.83203125" style="73" customWidth="1"/>
    <col min="14864" max="14864" width="2.58203125" style="73" customWidth="1"/>
    <col min="14865" max="14865" width="3.1640625" style="73" customWidth="1"/>
    <col min="14866" max="14868" width="4.6640625" style="73" customWidth="1"/>
    <col min="14869" max="14869" width="4.1640625" style="73" customWidth="1"/>
    <col min="14870" max="14870" width="4.5" style="73" customWidth="1"/>
    <col min="14871" max="14871" width="3.5" style="73" customWidth="1"/>
    <col min="14872" max="14872" width="4.6640625" style="73" customWidth="1"/>
    <col min="14873" max="14873" width="3.58203125" style="73" customWidth="1"/>
    <col min="14874" max="15107" width="9" style="73"/>
    <col min="15108" max="15108" width="3.6640625" style="73" customWidth="1"/>
    <col min="15109" max="15109" width="7.58203125" style="73" customWidth="1"/>
    <col min="15110" max="15110" width="2.6640625" style="73" customWidth="1"/>
    <col min="15111" max="15111" width="4.08203125" style="73" customWidth="1"/>
    <col min="15112" max="15112" width="3.08203125" style="73" customWidth="1"/>
    <col min="15113" max="15113" width="4.33203125" style="73" customWidth="1"/>
    <col min="15114" max="15114" width="1.1640625" style="73" customWidth="1"/>
    <col min="15115" max="15115" width="2.58203125" style="73" customWidth="1"/>
    <col min="15116" max="15116" width="6.5" style="73" customWidth="1"/>
    <col min="15117" max="15117" width="3.1640625" style="73" customWidth="1"/>
    <col min="15118" max="15118" width="2.1640625" style="73" customWidth="1"/>
    <col min="15119" max="15119" width="5.83203125" style="73" customWidth="1"/>
    <col min="15120" max="15120" width="2.58203125" style="73" customWidth="1"/>
    <col min="15121" max="15121" width="3.1640625" style="73" customWidth="1"/>
    <col min="15122" max="15124" width="4.6640625" style="73" customWidth="1"/>
    <col min="15125" max="15125" width="4.1640625" style="73" customWidth="1"/>
    <col min="15126" max="15126" width="4.5" style="73" customWidth="1"/>
    <col min="15127" max="15127" width="3.5" style="73" customWidth="1"/>
    <col min="15128" max="15128" width="4.6640625" style="73" customWidth="1"/>
    <col min="15129" max="15129" width="3.58203125" style="73" customWidth="1"/>
    <col min="15130" max="15363" width="9" style="73"/>
    <col min="15364" max="15364" width="3.6640625" style="73" customWidth="1"/>
    <col min="15365" max="15365" width="7.58203125" style="73" customWidth="1"/>
    <col min="15366" max="15366" width="2.6640625" style="73" customWidth="1"/>
    <col min="15367" max="15367" width="4.08203125" style="73" customWidth="1"/>
    <col min="15368" max="15368" width="3.08203125" style="73" customWidth="1"/>
    <col min="15369" max="15369" width="4.33203125" style="73" customWidth="1"/>
    <col min="15370" max="15370" width="1.1640625" style="73" customWidth="1"/>
    <col min="15371" max="15371" width="2.58203125" style="73" customWidth="1"/>
    <col min="15372" max="15372" width="6.5" style="73" customWidth="1"/>
    <col min="15373" max="15373" width="3.1640625" style="73" customWidth="1"/>
    <col min="15374" max="15374" width="2.1640625" style="73" customWidth="1"/>
    <col min="15375" max="15375" width="5.83203125" style="73" customWidth="1"/>
    <col min="15376" max="15376" width="2.58203125" style="73" customWidth="1"/>
    <col min="15377" max="15377" width="3.1640625" style="73" customWidth="1"/>
    <col min="15378" max="15380" width="4.6640625" style="73" customWidth="1"/>
    <col min="15381" max="15381" width="4.1640625" style="73" customWidth="1"/>
    <col min="15382" max="15382" width="4.5" style="73" customWidth="1"/>
    <col min="15383" max="15383" width="3.5" style="73" customWidth="1"/>
    <col min="15384" max="15384" width="4.6640625" style="73" customWidth="1"/>
    <col min="15385" max="15385" width="3.58203125" style="73" customWidth="1"/>
    <col min="15386" max="15619" width="9" style="73"/>
    <col min="15620" max="15620" width="3.6640625" style="73" customWidth="1"/>
    <col min="15621" max="15621" width="7.58203125" style="73" customWidth="1"/>
    <col min="15622" max="15622" width="2.6640625" style="73" customWidth="1"/>
    <col min="15623" max="15623" width="4.08203125" style="73" customWidth="1"/>
    <col min="15624" max="15624" width="3.08203125" style="73" customWidth="1"/>
    <col min="15625" max="15625" width="4.33203125" style="73" customWidth="1"/>
    <col min="15626" max="15626" width="1.1640625" style="73" customWidth="1"/>
    <col min="15627" max="15627" width="2.58203125" style="73" customWidth="1"/>
    <col min="15628" max="15628" width="6.5" style="73" customWidth="1"/>
    <col min="15629" max="15629" width="3.1640625" style="73" customWidth="1"/>
    <col min="15630" max="15630" width="2.1640625" style="73" customWidth="1"/>
    <col min="15631" max="15631" width="5.83203125" style="73" customWidth="1"/>
    <col min="15632" max="15632" width="2.58203125" style="73" customWidth="1"/>
    <col min="15633" max="15633" width="3.1640625" style="73" customWidth="1"/>
    <col min="15634" max="15636" width="4.6640625" style="73" customWidth="1"/>
    <col min="15637" max="15637" width="4.1640625" style="73" customWidth="1"/>
    <col min="15638" max="15638" width="4.5" style="73" customWidth="1"/>
    <col min="15639" max="15639" width="3.5" style="73" customWidth="1"/>
    <col min="15640" max="15640" width="4.6640625" style="73" customWidth="1"/>
    <col min="15641" max="15641" width="3.58203125" style="73" customWidth="1"/>
    <col min="15642" max="15875" width="9" style="73"/>
    <col min="15876" max="15876" width="3.6640625" style="73" customWidth="1"/>
    <col min="15877" max="15877" width="7.58203125" style="73" customWidth="1"/>
    <col min="15878" max="15878" width="2.6640625" style="73" customWidth="1"/>
    <col min="15879" max="15879" width="4.08203125" style="73" customWidth="1"/>
    <col min="15880" max="15880" width="3.08203125" style="73" customWidth="1"/>
    <col min="15881" max="15881" width="4.33203125" style="73" customWidth="1"/>
    <col min="15882" max="15882" width="1.1640625" style="73" customWidth="1"/>
    <col min="15883" max="15883" width="2.58203125" style="73" customWidth="1"/>
    <col min="15884" max="15884" width="6.5" style="73" customWidth="1"/>
    <col min="15885" max="15885" width="3.1640625" style="73" customWidth="1"/>
    <col min="15886" max="15886" width="2.1640625" style="73" customWidth="1"/>
    <col min="15887" max="15887" width="5.83203125" style="73" customWidth="1"/>
    <col min="15888" max="15888" width="2.58203125" style="73" customWidth="1"/>
    <col min="15889" max="15889" width="3.1640625" style="73" customWidth="1"/>
    <col min="15890" max="15892" width="4.6640625" style="73" customWidth="1"/>
    <col min="15893" max="15893" width="4.1640625" style="73" customWidth="1"/>
    <col min="15894" max="15894" width="4.5" style="73" customWidth="1"/>
    <col min="15895" max="15895" width="3.5" style="73" customWidth="1"/>
    <col min="15896" max="15896" width="4.6640625" style="73" customWidth="1"/>
    <col min="15897" max="15897" width="3.58203125" style="73" customWidth="1"/>
    <col min="15898" max="16131" width="9" style="73"/>
    <col min="16132" max="16132" width="3.6640625" style="73" customWidth="1"/>
    <col min="16133" max="16133" width="7.58203125" style="73" customWidth="1"/>
    <col min="16134" max="16134" width="2.6640625" style="73" customWidth="1"/>
    <col min="16135" max="16135" width="4.08203125" style="73" customWidth="1"/>
    <col min="16136" max="16136" width="3.08203125" style="73" customWidth="1"/>
    <col min="16137" max="16137" width="4.33203125" style="73" customWidth="1"/>
    <col min="16138" max="16138" width="1.1640625" style="73" customWidth="1"/>
    <col min="16139" max="16139" width="2.58203125" style="73" customWidth="1"/>
    <col min="16140" max="16140" width="6.5" style="73" customWidth="1"/>
    <col min="16141" max="16141" width="3.1640625" style="73" customWidth="1"/>
    <col min="16142" max="16142" width="2.1640625" style="73" customWidth="1"/>
    <col min="16143" max="16143" width="5.83203125" style="73" customWidth="1"/>
    <col min="16144" max="16144" width="2.58203125" style="73" customWidth="1"/>
    <col min="16145" max="16145" width="3.1640625" style="73" customWidth="1"/>
    <col min="16146" max="16148" width="4.6640625" style="73" customWidth="1"/>
    <col min="16149" max="16149" width="4.1640625" style="73" customWidth="1"/>
    <col min="16150" max="16150" width="4.5" style="73" customWidth="1"/>
    <col min="16151" max="16151" width="3.5" style="73" customWidth="1"/>
    <col min="16152" max="16152" width="4.6640625" style="73" customWidth="1"/>
    <col min="16153" max="16153" width="3.58203125" style="73" customWidth="1"/>
    <col min="16154" max="16384" width="9" style="73"/>
  </cols>
  <sheetData>
    <row r="1" spans="1:25" x14ac:dyDescent="0.5">
      <c r="A1" s="72" t="s">
        <v>156</v>
      </c>
      <c r="B1" s="72"/>
      <c r="C1" s="72"/>
      <c r="D1" s="72"/>
      <c r="E1" s="72"/>
      <c r="F1" s="72"/>
      <c r="G1" s="72"/>
      <c r="H1" s="72"/>
      <c r="I1" s="72"/>
      <c r="J1" s="72"/>
      <c r="K1" s="72"/>
      <c r="L1" s="72"/>
      <c r="M1" s="72"/>
      <c r="N1" s="72"/>
      <c r="O1" s="72"/>
      <c r="P1" s="72"/>
      <c r="Q1" s="72"/>
      <c r="R1" s="72"/>
      <c r="S1" s="72"/>
      <c r="T1" s="72"/>
      <c r="U1" s="72"/>
      <c r="V1" s="72"/>
      <c r="W1" s="72"/>
      <c r="X1" s="72"/>
      <c r="Y1" s="72"/>
    </row>
    <row r="2" spans="1:25" ht="19.5" customHeight="1" x14ac:dyDescent="0.5">
      <c r="A2" s="74"/>
      <c r="B2" s="74"/>
      <c r="C2" s="75"/>
      <c r="D2" s="75"/>
      <c r="E2" s="75"/>
      <c r="F2" s="75"/>
      <c r="G2" s="75"/>
      <c r="H2" s="75"/>
      <c r="I2" s="75"/>
      <c r="J2" s="75"/>
      <c r="K2" s="75"/>
      <c r="L2" s="75"/>
      <c r="M2" s="75"/>
      <c r="N2" s="75"/>
      <c r="O2" s="74"/>
      <c r="P2" s="204"/>
      <c r="Q2" s="204"/>
      <c r="R2" s="76" t="s">
        <v>257</v>
      </c>
      <c r="S2" s="76"/>
      <c r="T2" s="189" t="s">
        <v>273</v>
      </c>
      <c r="U2" s="189"/>
      <c r="V2" s="189"/>
      <c r="W2" s="189"/>
      <c r="X2" s="189"/>
      <c r="Y2" s="189"/>
    </row>
    <row r="3" spans="1:25" ht="12.75" customHeight="1" x14ac:dyDescent="0.5">
      <c r="A3" s="74"/>
      <c r="B3" s="74"/>
      <c r="C3" s="74"/>
      <c r="D3" s="74"/>
      <c r="E3" s="74"/>
      <c r="F3" s="74"/>
      <c r="G3" s="74"/>
      <c r="H3" s="74"/>
      <c r="I3" s="74"/>
      <c r="J3" s="74"/>
      <c r="K3" s="74"/>
      <c r="L3" s="74"/>
      <c r="M3" s="74"/>
      <c r="N3" s="74"/>
      <c r="O3" s="74"/>
      <c r="P3" s="74"/>
      <c r="Q3" s="74"/>
      <c r="R3" s="74"/>
      <c r="S3" s="74"/>
      <c r="T3" s="74"/>
      <c r="U3" s="74"/>
      <c r="V3" s="74"/>
      <c r="W3" s="74"/>
      <c r="X3" s="74"/>
      <c r="Y3" s="74"/>
    </row>
    <row r="4" spans="1:25" s="77" customFormat="1" ht="21" customHeight="1" x14ac:dyDescent="0.55000000000000004">
      <c r="A4" s="206" t="s">
        <v>7</v>
      </c>
      <c r="B4" s="206"/>
      <c r="C4" s="206"/>
      <c r="D4" s="206"/>
      <c r="E4" s="206"/>
      <c r="F4" s="206"/>
      <c r="G4" s="206"/>
      <c r="H4" s="206"/>
      <c r="I4" s="206"/>
      <c r="J4" s="206"/>
      <c r="K4" s="206"/>
      <c r="L4" s="206"/>
      <c r="M4" s="76"/>
      <c r="N4" s="76"/>
      <c r="O4" s="76"/>
      <c r="P4" s="76"/>
      <c r="Q4" s="76"/>
      <c r="R4" s="76"/>
      <c r="S4" s="76"/>
      <c r="T4" s="76"/>
      <c r="U4" s="76"/>
      <c r="V4" s="76"/>
      <c r="W4" s="76"/>
      <c r="X4" s="76"/>
      <c r="Y4" s="76"/>
    </row>
    <row r="5" spans="1:25" s="77" customFormat="1" ht="21" customHeight="1" x14ac:dyDescent="0.55000000000000004">
      <c r="A5" s="207" t="s">
        <v>8</v>
      </c>
      <c r="B5" s="207"/>
      <c r="C5" s="207"/>
      <c r="D5" s="207"/>
      <c r="E5" s="207"/>
      <c r="F5" s="207"/>
      <c r="G5" s="207"/>
      <c r="H5" s="207"/>
      <c r="I5" s="207"/>
      <c r="J5" s="207"/>
      <c r="K5" s="207"/>
      <c r="L5" s="76"/>
      <c r="M5" s="76"/>
      <c r="N5" s="76"/>
      <c r="O5" s="76"/>
      <c r="P5" s="76"/>
      <c r="Q5" s="76"/>
      <c r="R5" s="76"/>
      <c r="S5" s="76"/>
      <c r="T5" s="76"/>
      <c r="U5" s="76"/>
      <c r="V5" s="76"/>
      <c r="W5" s="76"/>
      <c r="X5" s="76"/>
      <c r="Y5" s="76"/>
    </row>
    <row r="6" spans="1:25" ht="17.5" x14ac:dyDescent="0.5">
      <c r="A6" s="74"/>
      <c r="B6" s="74"/>
      <c r="C6" s="74"/>
      <c r="D6" s="74"/>
      <c r="E6" s="74"/>
      <c r="F6" s="74"/>
      <c r="G6" s="74"/>
      <c r="H6" s="74"/>
      <c r="I6" s="74"/>
      <c r="J6" s="74"/>
      <c r="K6" s="74"/>
      <c r="L6" s="74"/>
      <c r="M6" s="74"/>
      <c r="N6" s="74"/>
      <c r="O6" s="74"/>
      <c r="P6" s="74"/>
      <c r="Q6" s="74"/>
      <c r="R6" s="74"/>
      <c r="S6" s="74"/>
      <c r="T6" s="74"/>
      <c r="U6" s="74"/>
      <c r="V6" s="74"/>
      <c r="W6" s="74"/>
      <c r="X6" s="74"/>
      <c r="Y6" s="74"/>
    </row>
    <row r="7" spans="1:25" s="77" customFormat="1" ht="18" customHeight="1" x14ac:dyDescent="0.55000000000000004">
      <c r="A7" s="76"/>
      <c r="B7" s="76"/>
      <c r="C7" s="76"/>
      <c r="D7" s="76"/>
      <c r="E7" s="76"/>
      <c r="F7" s="76"/>
      <c r="G7" s="76"/>
      <c r="H7" s="76"/>
      <c r="I7" s="76"/>
      <c r="J7" s="76"/>
      <c r="K7" s="76"/>
      <c r="L7" s="76"/>
      <c r="M7" s="76"/>
      <c r="N7" s="76" t="s">
        <v>150</v>
      </c>
      <c r="O7" s="214" t="s">
        <v>265</v>
      </c>
      <c r="P7" s="214"/>
      <c r="Q7" s="76" t="s">
        <v>151</v>
      </c>
      <c r="R7" s="200" t="s">
        <v>266</v>
      </c>
      <c r="S7" s="200"/>
      <c r="T7" s="76"/>
      <c r="U7" s="76"/>
      <c r="V7" s="76"/>
      <c r="W7" s="76"/>
      <c r="X7" s="76"/>
      <c r="Y7" s="76"/>
    </row>
    <row r="8" spans="1:25" ht="18.649999999999999" customHeight="1" x14ac:dyDescent="0.5">
      <c r="A8" s="74"/>
      <c r="B8" s="74"/>
      <c r="C8" s="74"/>
      <c r="D8" s="74"/>
      <c r="E8" s="74"/>
      <c r="F8" s="74"/>
      <c r="G8" s="74"/>
      <c r="H8" s="78"/>
      <c r="J8" s="201" t="s">
        <v>9</v>
      </c>
      <c r="K8" s="201"/>
      <c r="L8" s="201"/>
      <c r="M8" s="79"/>
      <c r="N8" s="209" t="s">
        <v>267</v>
      </c>
      <c r="O8" s="209"/>
      <c r="P8" s="209"/>
      <c r="Q8" s="209"/>
      <c r="R8" s="209"/>
      <c r="S8" s="209"/>
      <c r="T8" s="209"/>
      <c r="U8" s="209"/>
      <c r="V8" s="209"/>
      <c r="W8" s="209"/>
      <c r="X8" s="209"/>
      <c r="Y8" s="79"/>
    </row>
    <row r="9" spans="1:25" ht="17.5" customHeight="1" x14ac:dyDescent="0.5">
      <c r="A9" s="74"/>
      <c r="B9" s="74"/>
      <c r="C9" s="74"/>
      <c r="D9" s="74"/>
      <c r="E9" s="74"/>
      <c r="F9" s="74"/>
      <c r="G9" s="74"/>
      <c r="H9" s="78"/>
      <c r="I9" s="78"/>
      <c r="J9" s="78"/>
      <c r="K9" s="78"/>
      <c r="L9" s="78"/>
      <c r="M9" s="79"/>
      <c r="N9" s="209"/>
      <c r="O9" s="209"/>
      <c r="P9" s="209"/>
      <c r="Q9" s="209"/>
      <c r="R9" s="209"/>
      <c r="S9" s="209"/>
      <c r="T9" s="209"/>
      <c r="U9" s="209"/>
      <c r="V9" s="209"/>
      <c r="W9" s="209"/>
      <c r="X9" s="209"/>
      <c r="Y9" s="79"/>
    </row>
    <row r="10" spans="1:25" ht="18.649999999999999" customHeight="1" x14ac:dyDescent="0.5">
      <c r="A10" s="74"/>
      <c r="B10" s="74"/>
      <c r="C10" s="74"/>
      <c r="D10" s="74"/>
      <c r="E10" s="74"/>
      <c r="F10" s="74"/>
      <c r="G10" s="74"/>
      <c r="H10" s="78"/>
      <c r="J10" s="198" t="s">
        <v>26</v>
      </c>
      <c r="K10" s="198"/>
      <c r="L10" s="198"/>
      <c r="M10" s="80"/>
      <c r="N10" s="210" t="s">
        <v>268</v>
      </c>
      <c r="O10" s="210"/>
      <c r="P10" s="210"/>
      <c r="Q10" s="210"/>
      <c r="R10" s="210"/>
      <c r="S10" s="210"/>
      <c r="T10" s="210"/>
      <c r="U10" s="210"/>
      <c r="V10" s="210"/>
      <c r="W10" s="210"/>
      <c r="X10" s="210"/>
      <c r="Y10" s="76"/>
    </row>
    <row r="11" spans="1:25" ht="20.149999999999999" customHeight="1" x14ac:dyDescent="0.5">
      <c r="A11" s="74"/>
      <c r="B11" s="74"/>
      <c r="C11" s="74"/>
      <c r="D11" s="74"/>
      <c r="E11" s="74"/>
      <c r="F11" s="74"/>
      <c r="G11" s="74"/>
      <c r="H11" s="78"/>
      <c r="I11" s="78"/>
      <c r="J11" s="78"/>
      <c r="K11" s="78"/>
      <c r="L11" s="78"/>
      <c r="M11" s="76"/>
      <c r="N11" s="210"/>
      <c r="O11" s="210"/>
      <c r="P11" s="210"/>
      <c r="Q11" s="210"/>
      <c r="R11" s="210"/>
      <c r="S11" s="210"/>
      <c r="T11" s="210"/>
      <c r="U11" s="210"/>
      <c r="V11" s="210"/>
      <c r="W11" s="210"/>
      <c r="X11" s="210"/>
      <c r="Y11" s="76"/>
    </row>
    <row r="12" spans="1:25" ht="25.5" customHeight="1" x14ac:dyDescent="0.5">
      <c r="A12" s="74"/>
      <c r="B12" s="74"/>
      <c r="C12" s="74"/>
      <c r="D12" s="74"/>
      <c r="E12" s="74"/>
      <c r="F12" s="74"/>
      <c r="G12" s="74"/>
      <c r="H12" s="78"/>
      <c r="I12" s="81"/>
      <c r="J12" s="213" t="s">
        <v>152</v>
      </c>
      <c r="K12" s="213"/>
      <c r="L12" s="213"/>
      <c r="M12" s="76"/>
      <c r="N12" s="191" t="s">
        <v>19</v>
      </c>
      <c r="O12" s="191"/>
      <c r="P12" s="193" t="s">
        <v>269</v>
      </c>
      <c r="Q12" s="193"/>
      <c r="R12" s="193"/>
      <c r="S12" s="193"/>
      <c r="T12" s="193"/>
      <c r="U12" s="193"/>
      <c r="V12" s="193"/>
      <c r="W12" s="208" t="s">
        <v>75</v>
      </c>
      <c r="X12" s="208"/>
      <c r="Y12" s="208"/>
    </row>
    <row r="13" spans="1:25" ht="25.5" customHeight="1" x14ac:dyDescent="0.5">
      <c r="A13" s="74"/>
      <c r="B13" s="74"/>
      <c r="C13" s="74"/>
      <c r="D13" s="74"/>
      <c r="E13" s="74"/>
      <c r="F13" s="74"/>
      <c r="G13" s="74"/>
      <c r="H13" s="82"/>
      <c r="I13" s="74"/>
      <c r="J13" s="74"/>
      <c r="K13" s="74"/>
      <c r="L13" s="82"/>
      <c r="M13" s="76"/>
      <c r="N13" s="192" t="s">
        <v>10</v>
      </c>
      <c r="O13" s="192"/>
      <c r="P13" s="193" t="s">
        <v>270</v>
      </c>
      <c r="Q13" s="193"/>
      <c r="R13" s="193"/>
      <c r="S13" s="193"/>
      <c r="T13" s="193"/>
      <c r="U13" s="193"/>
      <c r="V13" s="193"/>
      <c r="W13" s="208"/>
      <c r="X13" s="208"/>
      <c r="Y13" s="208"/>
    </row>
    <row r="14" spans="1:25" ht="18.649999999999999" customHeight="1" x14ac:dyDescent="0.5">
      <c r="A14" s="74"/>
      <c r="B14" s="74"/>
      <c r="C14" s="74"/>
      <c r="D14" s="74"/>
      <c r="E14" s="74"/>
      <c r="F14" s="74"/>
      <c r="G14" s="74"/>
      <c r="H14" s="78"/>
      <c r="J14" s="198" t="s">
        <v>153</v>
      </c>
      <c r="K14" s="198"/>
      <c r="L14" s="198"/>
      <c r="M14" s="80"/>
      <c r="N14" s="199" t="s">
        <v>271</v>
      </c>
      <c r="O14" s="199"/>
      <c r="P14" s="199"/>
      <c r="Q14" s="199"/>
      <c r="R14" s="199"/>
      <c r="S14" s="199"/>
      <c r="T14" s="83"/>
      <c r="U14" s="83"/>
      <c r="V14" s="83"/>
      <c r="W14" s="84"/>
      <c r="X14" s="84"/>
      <c r="Y14" s="76"/>
    </row>
    <row r="15" spans="1:25" ht="10" customHeight="1" x14ac:dyDescent="0.5">
      <c r="A15" s="74"/>
      <c r="B15" s="74"/>
      <c r="C15" s="74"/>
      <c r="D15" s="74"/>
      <c r="E15" s="74"/>
      <c r="F15" s="74"/>
      <c r="G15" s="74"/>
      <c r="H15" s="78"/>
      <c r="I15" s="74"/>
      <c r="J15" s="74"/>
      <c r="K15" s="74"/>
      <c r="L15" s="74"/>
      <c r="M15" s="74"/>
      <c r="N15" s="74"/>
      <c r="O15" s="74"/>
      <c r="P15" s="74"/>
      <c r="Q15" s="74"/>
      <c r="R15" s="74"/>
      <c r="S15" s="74"/>
      <c r="T15" s="74"/>
      <c r="U15" s="74"/>
      <c r="V15" s="74"/>
      <c r="W15" s="74"/>
      <c r="X15" s="74"/>
      <c r="Y15" s="76"/>
    </row>
    <row r="16" spans="1:25" ht="21" customHeight="1" x14ac:dyDescent="0.5">
      <c r="A16" s="74"/>
      <c r="B16" s="205" t="s">
        <v>319</v>
      </c>
      <c r="C16" s="205"/>
      <c r="D16" s="205"/>
      <c r="E16" s="205"/>
      <c r="F16" s="205"/>
      <c r="G16" s="205"/>
      <c r="H16" s="205"/>
      <c r="I16" s="205"/>
      <c r="J16" s="205"/>
      <c r="K16" s="205"/>
      <c r="L16" s="205"/>
      <c r="M16" s="205"/>
      <c r="N16" s="205"/>
      <c r="O16" s="205"/>
      <c r="P16" s="205"/>
      <c r="Q16" s="205"/>
      <c r="R16" s="205"/>
      <c r="S16" s="205"/>
      <c r="T16" s="205"/>
      <c r="U16" s="205"/>
      <c r="V16" s="205"/>
      <c r="W16" s="205"/>
      <c r="X16" s="205"/>
      <c r="Y16" s="85"/>
    </row>
    <row r="17" spans="1:35" ht="21" customHeight="1" x14ac:dyDescent="0.5">
      <c r="A17" s="74"/>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85"/>
    </row>
    <row r="18" spans="1:35" ht="21" customHeight="1" x14ac:dyDescent="0.5">
      <c r="A18" s="74"/>
      <c r="B18" s="74"/>
      <c r="C18" s="74"/>
      <c r="D18" s="74"/>
      <c r="E18" s="74"/>
      <c r="F18" s="74"/>
      <c r="G18" s="74"/>
      <c r="H18" s="74"/>
      <c r="I18" s="74"/>
      <c r="J18" s="74"/>
      <c r="K18" s="74"/>
      <c r="L18" s="74"/>
      <c r="M18" s="74"/>
      <c r="N18" s="74"/>
      <c r="O18" s="74"/>
      <c r="P18" s="74"/>
      <c r="Q18" s="74"/>
      <c r="R18" s="74"/>
      <c r="S18" s="74"/>
      <c r="T18" s="74"/>
      <c r="U18" s="74"/>
      <c r="V18" s="74"/>
      <c r="W18" s="74"/>
      <c r="X18" s="74"/>
      <c r="Y18" s="86"/>
    </row>
    <row r="19" spans="1:35" s="87" customFormat="1" ht="21" customHeight="1" x14ac:dyDescent="0.5">
      <c r="A19" s="85"/>
      <c r="B19" s="196" t="s">
        <v>170</v>
      </c>
      <c r="C19" s="196"/>
      <c r="D19" s="165">
        <v>4</v>
      </c>
      <c r="E19" s="85" t="s">
        <v>11</v>
      </c>
      <c r="F19" s="165">
        <v>12</v>
      </c>
      <c r="G19" s="85" t="s">
        <v>6</v>
      </c>
      <c r="H19" s="165">
        <v>1</v>
      </c>
      <c r="I19" s="85" t="s">
        <v>12</v>
      </c>
      <c r="J19" s="195" t="s">
        <v>258</v>
      </c>
      <c r="K19" s="195"/>
      <c r="L19" s="195"/>
      <c r="M19" s="195"/>
      <c r="N19" s="197" t="s">
        <v>266</v>
      </c>
      <c r="O19" s="197"/>
      <c r="P19" s="195" t="s">
        <v>16</v>
      </c>
      <c r="Q19" s="195"/>
      <c r="R19" s="195"/>
      <c r="S19" s="195"/>
      <c r="T19" s="195"/>
      <c r="U19" s="195"/>
      <c r="V19" s="195"/>
      <c r="W19" s="195"/>
      <c r="X19" s="195"/>
      <c r="Y19" s="195"/>
    </row>
    <row r="20" spans="1:35" ht="21" customHeight="1" x14ac:dyDescent="0.5">
      <c r="A20" s="211" t="s">
        <v>17</v>
      </c>
      <c r="B20" s="211"/>
      <c r="C20" s="211"/>
      <c r="D20" s="211"/>
      <c r="E20" s="211"/>
      <c r="F20" s="211"/>
      <c r="G20" s="211"/>
      <c r="H20" s="211"/>
      <c r="I20" s="211"/>
      <c r="J20" s="211"/>
      <c r="K20" s="211"/>
      <c r="L20" s="211"/>
      <c r="M20" s="211"/>
      <c r="N20" s="211"/>
      <c r="O20" s="211"/>
      <c r="P20" s="211"/>
      <c r="Q20" s="211"/>
      <c r="R20" s="211"/>
      <c r="S20" s="211"/>
      <c r="T20" s="211"/>
      <c r="U20" s="211"/>
      <c r="V20" s="211"/>
      <c r="W20" s="211"/>
      <c r="X20" s="88"/>
      <c r="Y20" s="88"/>
    </row>
    <row r="21" spans="1:35" ht="16.5" customHeight="1" x14ac:dyDescent="0.5">
      <c r="A21" s="88"/>
      <c r="B21" s="88"/>
      <c r="C21" s="88"/>
      <c r="D21" s="88"/>
      <c r="E21" s="88"/>
      <c r="F21" s="88"/>
      <c r="G21" s="88"/>
      <c r="H21" s="88"/>
      <c r="I21" s="88"/>
      <c r="J21" s="88"/>
      <c r="K21" s="88"/>
      <c r="L21" s="88"/>
      <c r="M21" s="88"/>
      <c r="N21" s="88"/>
      <c r="O21" s="88"/>
      <c r="P21" s="88"/>
      <c r="Q21" s="88"/>
      <c r="R21" s="88"/>
      <c r="S21" s="88"/>
      <c r="T21" s="88"/>
      <c r="U21" s="88"/>
      <c r="V21" s="88"/>
      <c r="W21" s="88"/>
      <c r="X21" s="88"/>
      <c r="Y21" s="88"/>
    </row>
    <row r="22" spans="1:35" ht="17.5" x14ac:dyDescent="0.5">
      <c r="A22" s="194" t="s">
        <v>13</v>
      </c>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row>
    <row r="23" spans="1:35" s="77" customFormat="1" ht="12" customHeight="1" x14ac:dyDescent="0.5">
      <c r="A23" s="85"/>
      <c r="B23" s="85"/>
      <c r="C23" s="85"/>
      <c r="D23" s="85"/>
      <c r="E23" s="85"/>
      <c r="F23" s="85"/>
      <c r="G23" s="85"/>
      <c r="H23" s="85"/>
      <c r="I23" s="85"/>
      <c r="J23" s="85"/>
      <c r="K23" s="85"/>
      <c r="L23" s="88"/>
      <c r="M23" s="76"/>
      <c r="N23" s="76"/>
      <c r="O23" s="76"/>
      <c r="P23" s="76"/>
      <c r="Q23" s="76"/>
      <c r="R23" s="76"/>
      <c r="S23" s="76"/>
      <c r="T23" s="76"/>
      <c r="U23" s="76"/>
      <c r="V23" s="76"/>
      <c r="W23" s="76"/>
      <c r="X23" s="76"/>
      <c r="Y23" s="76"/>
      <c r="AA23" s="89"/>
      <c r="AB23" s="90"/>
      <c r="AC23" s="90"/>
      <c r="AD23" s="90"/>
      <c r="AE23" s="90"/>
      <c r="AF23" s="90"/>
      <c r="AG23" s="90"/>
      <c r="AH23" s="90"/>
      <c r="AI23" s="90"/>
    </row>
    <row r="24" spans="1:35" s="77" customFormat="1" ht="5.15" customHeight="1" x14ac:dyDescent="0.5">
      <c r="A24" s="80"/>
      <c r="B24" s="92"/>
      <c r="C24" s="80"/>
      <c r="D24" s="80"/>
      <c r="E24" s="80"/>
      <c r="F24" s="80"/>
      <c r="G24" s="80"/>
      <c r="H24" s="80"/>
      <c r="I24" s="76"/>
      <c r="J24" s="80"/>
      <c r="K24" s="76"/>
      <c r="L24" s="93"/>
      <c r="M24" s="93"/>
      <c r="N24" s="93"/>
      <c r="O24" s="93"/>
      <c r="P24" s="93"/>
      <c r="Q24" s="93"/>
      <c r="R24" s="76"/>
      <c r="S24" s="76"/>
      <c r="T24" s="76"/>
      <c r="U24" s="76"/>
      <c r="V24" s="76"/>
      <c r="W24" s="76"/>
      <c r="X24" s="76"/>
      <c r="Y24" s="76"/>
      <c r="AA24" s="89"/>
      <c r="AB24" s="90"/>
      <c r="AC24" s="90"/>
      <c r="AD24" s="90"/>
      <c r="AE24" s="90"/>
      <c r="AF24" s="90"/>
      <c r="AG24" s="90"/>
      <c r="AH24" s="90"/>
      <c r="AI24" s="90"/>
    </row>
    <row r="25" spans="1:35" s="77" customFormat="1" ht="20.149999999999999" customHeight="1" x14ac:dyDescent="0.55000000000000004">
      <c r="A25" s="94" t="s">
        <v>259</v>
      </c>
      <c r="B25" s="76"/>
      <c r="C25" s="85"/>
      <c r="D25" s="85"/>
      <c r="E25" s="85"/>
      <c r="F25" s="85"/>
      <c r="G25" s="85"/>
      <c r="H25" s="85"/>
      <c r="I25" s="76"/>
      <c r="J25" s="76"/>
      <c r="K25" s="76"/>
      <c r="L25" s="76"/>
      <c r="M25" s="76"/>
      <c r="N25" s="76"/>
      <c r="O25" s="76"/>
      <c r="P25" s="76"/>
      <c r="Q25" s="76"/>
      <c r="R25" s="76"/>
      <c r="S25" s="76"/>
      <c r="T25" s="76"/>
      <c r="U25" s="76"/>
      <c r="V25" s="76"/>
      <c r="W25" s="76"/>
      <c r="X25" s="76"/>
      <c r="Y25" s="76"/>
      <c r="AA25" s="89"/>
      <c r="AB25" s="90"/>
      <c r="AC25" s="90"/>
      <c r="AD25" s="90"/>
      <c r="AE25" s="90"/>
      <c r="AF25" s="90"/>
      <c r="AG25" s="90"/>
      <c r="AH25" s="90"/>
      <c r="AI25" s="90"/>
    </row>
    <row r="26" spans="1:35" s="77" customFormat="1" ht="19.5" customHeight="1" x14ac:dyDescent="0.5">
      <c r="A26" s="80"/>
      <c r="B26" s="92"/>
      <c r="C26" s="190" t="s">
        <v>272</v>
      </c>
      <c r="D26" s="190"/>
      <c r="E26" s="190"/>
      <c r="F26" s="190"/>
      <c r="G26" s="190"/>
      <c r="H26" s="190"/>
      <c r="I26" s="190"/>
      <c r="J26" s="190"/>
      <c r="K26" s="190"/>
      <c r="L26" s="190"/>
      <c r="M26" s="190"/>
      <c r="N26" s="190"/>
      <c r="O26" s="190"/>
      <c r="P26" s="190"/>
      <c r="Q26" s="190"/>
      <c r="R26" s="190"/>
      <c r="S26" s="190"/>
      <c r="T26" s="190"/>
      <c r="U26" s="190"/>
      <c r="V26" s="190"/>
      <c r="W26" s="190"/>
      <c r="X26" s="190"/>
      <c r="Y26" s="76"/>
      <c r="AA26" s="89"/>
      <c r="AB26" s="90"/>
      <c r="AC26" s="90"/>
      <c r="AD26" s="90"/>
      <c r="AE26" s="90"/>
      <c r="AF26" s="90"/>
      <c r="AG26" s="90"/>
      <c r="AH26" s="90"/>
      <c r="AI26" s="90"/>
    </row>
    <row r="27" spans="1:35" s="77" customFormat="1" ht="5.15" customHeight="1" x14ac:dyDescent="0.55000000000000004">
      <c r="A27" s="76"/>
      <c r="B27" s="76"/>
      <c r="C27" s="76"/>
      <c r="D27" s="76"/>
      <c r="E27" s="76"/>
      <c r="F27" s="76"/>
      <c r="G27" s="76"/>
      <c r="H27" s="76"/>
      <c r="I27" s="76"/>
      <c r="J27" s="76"/>
      <c r="K27" s="76"/>
      <c r="L27" s="76"/>
      <c r="M27" s="76"/>
      <c r="N27" s="76"/>
      <c r="O27" s="76"/>
      <c r="P27" s="76"/>
      <c r="Q27" s="76"/>
      <c r="R27" s="76"/>
      <c r="S27" s="76"/>
      <c r="T27" s="76"/>
      <c r="U27" s="76"/>
      <c r="V27" s="76"/>
      <c r="W27" s="76"/>
      <c r="X27" s="76"/>
      <c r="Y27" s="76"/>
      <c r="AA27" s="89"/>
      <c r="AB27" s="90"/>
      <c r="AC27" s="90"/>
      <c r="AD27" s="90"/>
      <c r="AE27" s="90"/>
      <c r="AF27" s="90"/>
      <c r="AG27" s="90"/>
      <c r="AH27" s="90"/>
      <c r="AI27" s="90"/>
    </row>
    <row r="28" spans="1:35" s="77" customFormat="1" ht="21" customHeight="1" x14ac:dyDescent="0.55000000000000004">
      <c r="A28" s="91" t="s">
        <v>260</v>
      </c>
      <c r="B28" s="95"/>
      <c r="C28" s="80"/>
      <c r="D28" s="80"/>
      <c r="E28" s="80"/>
      <c r="F28" s="80"/>
      <c r="G28" s="80"/>
      <c r="H28" s="80"/>
      <c r="I28" s="80"/>
      <c r="J28" s="80"/>
      <c r="K28" s="80"/>
      <c r="L28" s="80"/>
      <c r="M28" s="80"/>
      <c r="N28" s="80"/>
      <c r="O28" s="80"/>
      <c r="P28" s="80"/>
      <c r="Q28" s="80"/>
      <c r="R28" s="80"/>
      <c r="S28" s="95"/>
      <c r="T28" s="95"/>
      <c r="U28" s="95"/>
      <c r="V28" s="95"/>
      <c r="W28" s="95"/>
      <c r="X28" s="95"/>
      <c r="Y28" s="95"/>
      <c r="AA28" s="89"/>
      <c r="AB28" s="90"/>
      <c r="AC28" s="90"/>
      <c r="AD28" s="90"/>
      <c r="AE28" s="90"/>
      <c r="AF28" s="90"/>
      <c r="AG28" s="90"/>
      <c r="AH28" s="90"/>
      <c r="AI28" s="90"/>
    </row>
    <row r="29" spans="1:35" s="77" customFormat="1" ht="20.149999999999999" customHeight="1" x14ac:dyDescent="0.55000000000000004">
      <c r="A29" s="95"/>
      <c r="B29" s="95"/>
      <c r="C29" s="212">
        <v>44896</v>
      </c>
      <c r="D29" s="212"/>
      <c r="E29" s="212"/>
      <c r="F29" s="212"/>
      <c r="G29" s="212"/>
      <c r="H29" s="212"/>
      <c r="I29" s="212"/>
      <c r="J29" s="84" t="s">
        <v>31</v>
      </c>
      <c r="K29" s="212" t="s">
        <v>273</v>
      </c>
      <c r="L29" s="212"/>
      <c r="M29" s="212"/>
      <c r="N29" s="212"/>
      <c r="O29" s="212"/>
      <c r="P29" s="212"/>
      <c r="Q29" s="212"/>
      <c r="R29" s="212"/>
      <c r="S29" s="95"/>
      <c r="T29" s="95"/>
      <c r="U29" s="95"/>
      <c r="V29" s="95"/>
      <c r="W29" s="95"/>
      <c r="X29" s="95"/>
      <c r="Y29" s="95"/>
      <c r="AA29" s="89"/>
      <c r="AB29" s="90"/>
      <c r="AC29" s="90"/>
      <c r="AD29" s="90"/>
      <c r="AE29" s="90"/>
      <c r="AF29" s="90"/>
      <c r="AG29" s="90"/>
      <c r="AH29" s="90"/>
      <c r="AI29" s="90"/>
    </row>
    <row r="30" spans="1:35" s="77" customFormat="1" ht="5.15" customHeight="1" x14ac:dyDescent="0.55000000000000004">
      <c r="A30" s="95"/>
      <c r="B30" s="95"/>
      <c r="C30" s="95"/>
      <c r="D30" s="95"/>
      <c r="E30" s="95"/>
      <c r="F30" s="95"/>
      <c r="G30" s="95"/>
      <c r="H30" s="95"/>
      <c r="I30" s="95"/>
      <c r="J30" s="95"/>
      <c r="K30" s="95"/>
      <c r="L30" s="95"/>
      <c r="M30" s="95"/>
      <c r="N30" s="95"/>
      <c r="O30" s="95"/>
      <c r="P30" s="95"/>
      <c r="Q30" s="95"/>
      <c r="R30" s="95"/>
      <c r="S30" s="95"/>
      <c r="T30" s="95"/>
      <c r="U30" s="95"/>
      <c r="V30" s="95"/>
      <c r="W30" s="95"/>
      <c r="X30" s="95"/>
      <c r="Y30" s="95"/>
      <c r="AA30" s="89"/>
      <c r="AB30" s="90"/>
      <c r="AC30" s="90"/>
      <c r="AD30" s="90"/>
      <c r="AE30" s="90"/>
      <c r="AF30" s="90"/>
      <c r="AG30" s="90"/>
      <c r="AH30" s="90"/>
      <c r="AI30" s="90"/>
    </row>
    <row r="31" spans="1:35" s="77" customFormat="1" ht="20.25" customHeight="1" x14ac:dyDescent="0.5">
      <c r="A31" s="96" t="s">
        <v>261</v>
      </c>
      <c r="B31" s="95"/>
      <c r="D31" s="80"/>
      <c r="E31" s="80"/>
      <c r="F31" s="80"/>
      <c r="G31" s="80"/>
      <c r="H31" s="80"/>
      <c r="I31" s="80"/>
      <c r="J31" s="80"/>
      <c r="K31" s="80"/>
      <c r="L31" s="80"/>
      <c r="M31" s="85" t="s">
        <v>14</v>
      </c>
      <c r="N31" s="80"/>
      <c r="O31" s="80"/>
      <c r="P31" s="80"/>
      <c r="Q31" s="80"/>
      <c r="R31" s="80"/>
      <c r="S31" s="95"/>
      <c r="T31" s="95"/>
      <c r="U31" s="95"/>
      <c r="V31" s="95"/>
      <c r="W31" s="95"/>
      <c r="X31" s="95"/>
      <c r="Y31" s="95"/>
      <c r="AA31" s="89"/>
      <c r="AB31" s="90"/>
      <c r="AC31" s="90"/>
      <c r="AD31" s="90"/>
      <c r="AE31" s="90"/>
      <c r="AF31" s="90"/>
      <c r="AG31" s="90"/>
      <c r="AH31" s="90"/>
      <c r="AI31" s="90"/>
    </row>
    <row r="32" spans="1:35" s="77" customFormat="1" ht="5.15" customHeight="1" x14ac:dyDescent="0.55000000000000004">
      <c r="A32" s="95"/>
      <c r="B32" s="95"/>
      <c r="C32" s="80"/>
      <c r="D32" s="80"/>
      <c r="E32" s="80"/>
      <c r="F32" s="80"/>
      <c r="G32" s="80"/>
      <c r="H32" s="80"/>
      <c r="I32" s="80"/>
      <c r="J32" s="80"/>
      <c r="K32" s="80"/>
      <c r="L32" s="80"/>
      <c r="M32" s="80"/>
      <c r="N32" s="80"/>
      <c r="O32" s="80"/>
      <c r="P32" s="80"/>
      <c r="Q32" s="80"/>
      <c r="R32" s="80"/>
      <c r="S32" s="95"/>
      <c r="T32" s="95"/>
      <c r="U32" s="95"/>
      <c r="V32" s="95"/>
      <c r="W32" s="95"/>
      <c r="X32" s="95"/>
      <c r="Y32" s="95"/>
    </row>
    <row r="33" spans="1:25" s="77" customFormat="1" ht="20.149999999999999" customHeight="1" x14ac:dyDescent="0.5">
      <c r="A33" s="96" t="s">
        <v>262</v>
      </c>
      <c r="B33" s="95"/>
      <c r="D33" s="95"/>
      <c r="E33" s="95"/>
      <c r="F33" s="95"/>
      <c r="G33" s="95"/>
      <c r="H33" s="95"/>
      <c r="I33" s="95"/>
      <c r="J33" s="95"/>
      <c r="K33" s="95"/>
      <c r="L33" s="95"/>
      <c r="M33" s="93" t="s">
        <v>15</v>
      </c>
      <c r="N33" s="95"/>
      <c r="O33" s="95"/>
      <c r="P33" s="95"/>
      <c r="Q33" s="95"/>
      <c r="R33" s="95"/>
      <c r="S33" s="95"/>
      <c r="T33" s="95"/>
      <c r="U33" s="95"/>
      <c r="V33" s="95"/>
      <c r="W33" s="95"/>
      <c r="X33" s="95"/>
      <c r="Y33" s="95"/>
    </row>
    <row r="34" spans="1:25" ht="5.15" customHeight="1" x14ac:dyDescent="0.5">
      <c r="A34" s="86"/>
      <c r="B34" s="86"/>
      <c r="C34" s="86"/>
      <c r="D34" s="86"/>
      <c r="E34" s="86"/>
      <c r="F34" s="86"/>
      <c r="G34" s="86"/>
      <c r="H34" s="86"/>
      <c r="I34" s="86"/>
      <c r="J34" s="86"/>
      <c r="K34" s="86"/>
      <c r="L34" s="86"/>
      <c r="M34" s="86"/>
      <c r="N34" s="86"/>
      <c r="O34" s="86"/>
      <c r="P34" s="86"/>
      <c r="Q34" s="86"/>
      <c r="R34" s="86"/>
      <c r="S34" s="86"/>
      <c r="T34" s="86"/>
      <c r="U34" s="86"/>
      <c r="V34" s="86"/>
      <c r="W34" s="86"/>
      <c r="X34" s="86"/>
      <c r="Y34" s="86"/>
    </row>
    <row r="35" spans="1:25" ht="20.149999999999999" customHeight="1" x14ac:dyDescent="0.55000000000000004">
      <c r="A35" s="97" t="s">
        <v>263</v>
      </c>
      <c r="B35" s="86"/>
      <c r="C35" s="85"/>
      <c r="D35" s="86"/>
      <c r="E35" s="86"/>
      <c r="F35" s="86"/>
      <c r="G35" s="86"/>
      <c r="H35" s="86"/>
      <c r="I35" s="86"/>
      <c r="J35" s="86"/>
      <c r="K35" s="86"/>
      <c r="L35" s="86"/>
      <c r="M35" s="86"/>
      <c r="N35" s="86"/>
      <c r="O35" s="86"/>
      <c r="P35" s="86"/>
      <c r="Q35" s="86"/>
      <c r="R35" s="86"/>
      <c r="S35" s="86"/>
      <c r="T35" s="86"/>
      <c r="U35" s="86"/>
      <c r="V35" s="86"/>
      <c r="W35" s="86"/>
      <c r="X35" s="86"/>
      <c r="Y35" s="86"/>
    </row>
    <row r="36" spans="1:25" ht="20.149999999999999" customHeight="1" x14ac:dyDescent="0.5">
      <c r="A36" s="86"/>
      <c r="B36" s="86"/>
      <c r="C36" s="98" t="s">
        <v>32</v>
      </c>
      <c r="G36" s="86"/>
      <c r="H36" s="86"/>
      <c r="I36" s="86"/>
      <c r="J36" s="86"/>
      <c r="K36" s="86"/>
      <c r="L36" s="86"/>
      <c r="M36" s="86"/>
      <c r="N36" s="86"/>
      <c r="O36" s="86"/>
      <c r="P36" s="86"/>
      <c r="Q36" s="86"/>
      <c r="R36" s="86"/>
      <c r="S36" s="86"/>
      <c r="T36" s="86"/>
      <c r="U36" s="86"/>
      <c r="V36" s="86"/>
      <c r="W36" s="86"/>
      <c r="X36" s="86"/>
      <c r="Y36" s="86"/>
    </row>
    <row r="37" spans="1:25" ht="20.149999999999999" customHeight="1" x14ac:dyDescent="0.5">
      <c r="A37" s="86"/>
      <c r="B37" s="86"/>
      <c r="D37" s="99" t="s">
        <v>34</v>
      </c>
      <c r="G37" s="86"/>
      <c r="H37" s="86"/>
      <c r="I37" s="86"/>
      <c r="J37" s="86"/>
      <c r="K37" s="86"/>
      <c r="L37" s="86"/>
      <c r="M37" s="86"/>
      <c r="N37" s="86"/>
      <c r="O37" s="86"/>
      <c r="P37" s="86"/>
      <c r="Q37" s="86"/>
      <c r="R37" s="86"/>
      <c r="S37" s="86"/>
      <c r="T37" s="86"/>
      <c r="U37" s="86"/>
      <c r="V37" s="86"/>
      <c r="W37" s="86"/>
      <c r="X37" s="86"/>
      <c r="Y37" s="86"/>
    </row>
    <row r="38" spans="1:25" ht="20.149999999999999" customHeight="1" x14ac:dyDescent="0.5">
      <c r="A38" s="86"/>
      <c r="B38" s="86"/>
      <c r="C38" s="98" t="s">
        <v>33</v>
      </c>
      <c r="G38" s="86"/>
      <c r="H38" s="86"/>
      <c r="I38" s="86"/>
      <c r="J38" s="86"/>
      <c r="K38" s="86"/>
      <c r="L38" s="86"/>
      <c r="M38" s="86"/>
      <c r="N38" s="86"/>
      <c r="O38" s="86"/>
      <c r="P38" s="86"/>
      <c r="Q38" s="86"/>
      <c r="R38" s="86"/>
      <c r="S38" s="86"/>
      <c r="T38" s="86"/>
      <c r="U38" s="86"/>
      <c r="V38" s="86"/>
      <c r="W38" s="86"/>
      <c r="X38" s="86"/>
      <c r="Y38" s="86"/>
    </row>
    <row r="39" spans="1:25" ht="20.149999999999999" customHeight="1" x14ac:dyDescent="0.5">
      <c r="A39" s="86"/>
      <c r="B39" s="86"/>
      <c r="D39" s="100" t="s">
        <v>35</v>
      </c>
      <c r="G39" s="86"/>
      <c r="H39" s="86"/>
      <c r="I39" s="86"/>
      <c r="J39" s="86"/>
      <c r="K39" s="86"/>
      <c r="L39" s="86"/>
      <c r="M39" s="86"/>
      <c r="N39" s="86"/>
      <c r="O39" s="86"/>
      <c r="P39" s="86"/>
      <c r="Q39" s="86"/>
      <c r="R39" s="86"/>
      <c r="S39" s="86"/>
      <c r="T39" s="86"/>
      <c r="U39" s="86"/>
      <c r="V39" s="86"/>
      <c r="W39" s="86"/>
      <c r="X39" s="86"/>
      <c r="Y39" s="86"/>
    </row>
    <row r="40" spans="1:25" x14ac:dyDescent="0.5">
      <c r="C40" s="202"/>
      <c r="D40" s="202"/>
      <c r="E40" s="202"/>
      <c r="F40" s="202"/>
      <c r="G40" s="202"/>
      <c r="H40" s="202"/>
      <c r="I40" s="202"/>
      <c r="J40" s="202"/>
      <c r="K40" s="202"/>
      <c r="L40" s="202"/>
      <c r="M40" s="202"/>
      <c r="N40" s="202"/>
      <c r="O40" s="202"/>
      <c r="P40" s="202"/>
      <c r="Q40" s="202"/>
      <c r="R40" s="202"/>
    </row>
    <row r="41" spans="1:25" x14ac:dyDescent="0.5">
      <c r="C41" s="202"/>
      <c r="D41" s="202"/>
      <c r="E41" s="202"/>
      <c r="F41" s="202"/>
      <c r="G41" s="202"/>
      <c r="H41" s="202"/>
      <c r="I41" s="202"/>
      <c r="J41" s="202"/>
      <c r="K41" s="202"/>
      <c r="L41" s="202"/>
      <c r="M41" s="202"/>
      <c r="N41" s="202"/>
      <c r="O41" s="202"/>
      <c r="P41" s="202"/>
      <c r="Q41" s="202"/>
      <c r="R41" s="202"/>
    </row>
    <row r="42" spans="1:25" x14ac:dyDescent="0.5">
      <c r="C42" s="202"/>
      <c r="D42" s="203"/>
      <c r="E42" s="203"/>
      <c r="F42" s="203"/>
      <c r="G42" s="203"/>
      <c r="H42" s="203"/>
      <c r="I42" s="203"/>
      <c r="J42" s="203"/>
      <c r="K42" s="203"/>
      <c r="L42" s="203"/>
      <c r="M42" s="203"/>
      <c r="N42" s="203"/>
      <c r="O42" s="203"/>
      <c r="P42" s="203"/>
      <c r="Q42" s="203"/>
      <c r="R42" s="203"/>
    </row>
    <row r="43" spans="1:25" x14ac:dyDescent="0.5">
      <c r="C43" s="203"/>
      <c r="D43" s="203"/>
      <c r="E43" s="203"/>
      <c r="F43" s="203"/>
      <c r="G43" s="203"/>
      <c r="H43" s="203"/>
      <c r="I43" s="203"/>
      <c r="J43" s="203"/>
      <c r="K43" s="203"/>
      <c r="L43" s="203"/>
      <c r="M43" s="203"/>
      <c r="N43" s="203"/>
      <c r="O43" s="203"/>
      <c r="P43" s="203"/>
      <c r="Q43" s="203"/>
      <c r="R43" s="203"/>
    </row>
    <row r="47" spans="1:25" ht="17.5" x14ac:dyDescent="0.5">
      <c r="O47" s="101"/>
    </row>
    <row r="48" spans="1:25" ht="17.5" x14ac:dyDescent="0.5">
      <c r="N48" s="101"/>
    </row>
  </sheetData>
  <sheetProtection formatCells="0"/>
  <mergeCells count="30">
    <mergeCell ref="C42:R43"/>
    <mergeCell ref="C40:R41"/>
    <mergeCell ref="P2:Q2"/>
    <mergeCell ref="B16:X17"/>
    <mergeCell ref="A4:L4"/>
    <mergeCell ref="A5:K5"/>
    <mergeCell ref="P13:V13"/>
    <mergeCell ref="W12:Y13"/>
    <mergeCell ref="N8:X9"/>
    <mergeCell ref="N10:X11"/>
    <mergeCell ref="A20:W20"/>
    <mergeCell ref="C29:I29"/>
    <mergeCell ref="K29:R29"/>
    <mergeCell ref="J10:L10"/>
    <mergeCell ref="J12:L12"/>
    <mergeCell ref="O7:P7"/>
    <mergeCell ref="T2:Y2"/>
    <mergeCell ref="C26:X26"/>
    <mergeCell ref="N12:O12"/>
    <mergeCell ref="N13:O13"/>
    <mergeCell ref="P12:V12"/>
    <mergeCell ref="A22:Y22"/>
    <mergeCell ref="P19:Y19"/>
    <mergeCell ref="B19:C19"/>
    <mergeCell ref="J19:M19"/>
    <mergeCell ref="N19:O19"/>
    <mergeCell ref="J14:L14"/>
    <mergeCell ref="N14:S14"/>
    <mergeCell ref="R7:S7"/>
    <mergeCell ref="J8:L8"/>
  </mergeCells>
  <phoneticPr fontId="1"/>
  <dataValidations count="8">
    <dataValidation allowBlank="1" showInputMessage="1" showErrorMessage="1" prompt="▶「履歴事項全部証明書」（個人の場合は「開業届」）と同じ表記(旧字体含む)で入力_x000a_▶英数字は「半角」で入力" sqref="N8:X9"/>
    <dataValidation allowBlank="1" showInputMessage="1" showErrorMessage="1" prompt="登記簿等の記載と同一に_x000a_（旧字体含む）" sqref="N10:X11 W14:X14"/>
    <dataValidation allowBlank="1" showInputMessage="1" showErrorMessage="1" prompt="▶「履歴事項全部証明書」と同一の役職名を入力_x000a_例）×代表取締役社長_x000a_      ○代表取締役_x000a_▶個人事業主は記入不要" sqref="P12:V12"/>
    <dataValidation imeMode="halfAlpha" allowBlank="1" showInputMessage="1" showErrorMessage="1" promptTitle="実績報告書の作成日を" prompt="西暦で入力ください。_x000a_例：2022/10/1" sqref="T2:Y2"/>
    <dataValidation imeMode="halfAlpha" allowBlank="1" showInputMessage="1" showErrorMessage="1" sqref="O7:P7 R7:S7 D19 F19 H19 N19:O19"/>
    <dataValidation imeMode="halfAlpha" allowBlank="1" showInputMessage="1" showErrorMessage="1" promptTitle="電話番号を" prompt="ハイフン（-）付きで入力ください。_x000a_例：00-0000-0000" sqref="N14:S14"/>
    <dataValidation imeMode="halfAlpha" allowBlank="1" showInputMessage="1" showErrorMessage="1" promptTitle="事業開始日を西暦で入力" prompt="例：2022/10/1" sqref="C29:I29"/>
    <dataValidation imeMode="halfAlpha" allowBlank="1" showInputMessage="1" showErrorMessage="1" promptTitle="事業終了日を西暦で入力" prompt="例：2022/10/1" sqref="K29:R29"/>
  </dataValidations>
  <printOptions horizontalCentered="1" verticalCentered="1"/>
  <pageMargins left="0.78740157480314965" right="0.59055118110236227" top="0.59055118110236227" bottom="0.59055118110236227" header="0.51181102362204722" footer="0.51181102362204722"/>
  <pageSetup paperSize="9" scale="97" orientation="portrait" r:id="rId1"/>
  <headerFooter alignWithMargins="0"/>
  <ignoredErrors>
    <ignoredError sqref="A29:A30 A32 A34 A36"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Q42"/>
  <sheetViews>
    <sheetView showGridLines="0" zoomScaleNormal="100" zoomScaleSheetLayoutView="100" workbookViewId="0">
      <selection activeCell="P22" sqref="P22"/>
    </sheetView>
  </sheetViews>
  <sheetFormatPr defaultColWidth="9" defaultRowHeight="15" customHeight="1" x14ac:dyDescent="0.55000000000000004"/>
  <cols>
    <col min="1" max="1" width="3.83203125" style="1" customWidth="1"/>
    <col min="2" max="2" width="3.83203125" style="2" customWidth="1"/>
    <col min="3" max="3" width="2.83203125" style="4" customWidth="1"/>
    <col min="4" max="4" width="5.83203125" style="3" customWidth="1"/>
    <col min="5" max="6" width="6.1640625" style="3" customWidth="1"/>
    <col min="7" max="7" width="6.58203125" style="3" customWidth="1"/>
    <col min="8" max="9" width="5" style="1" customWidth="1"/>
    <col min="10" max="10" width="11.33203125" style="1" customWidth="1"/>
    <col min="11" max="11" width="3.33203125" style="1" customWidth="1"/>
    <col min="12" max="12" width="8.58203125" style="1" customWidth="1"/>
    <col min="13" max="13" width="3.33203125" style="1" customWidth="1"/>
    <col min="14" max="14" width="8.58203125" style="1" customWidth="1"/>
    <col min="15" max="26" width="9" style="1"/>
    <col min="27" max="38" width="9" style="161"/>
    <col min="39" max="43" width="9" style="163"/>
    <col min="44" max="16384" width="9" style="1"/>
  </cols>
  <sheetData>
    <row r="1" spans="1:38" ht="16" customHeight="1" x14ac:dyDescent="0.55000000000000004">
      <c r="A1" s="21" t="s">
        <v>196</v>
      </c>
      <c r="B1" s="21"/>
      <c r="C1" s="21"/>
      <c r="D1" s="21"/>
      <c r="E1" s="21"/>
      <c r="F1" s="21"/>
      <c r="G1" s="21"/>
      <c r="H1" s="21"/>
      <c r="I1" s="21"/>
      <c r="J1" s="21"/>
      <c r="K1" s="10"/>
      <c r="L1" s="25"/>
      <c r="AE1" s="453" t="s">
        <v>213</v>
      </c>
      <c r="AF1" s="453"/>
      <c r="AG1" s="453"/>
      <c r="AH1" s="453"/>
      <c r="AI1" s="453" t="s">
        <v>214</v>
      </c>
      <c r="AJ1" s="453"/>
      <c r="AK1" s="453"/>
      <c r="AL1" s="453"/>
    </row>
    <row r="2" spans="1:38" ht="16" customHeight="1" x14ac:dyDescent="0.55000000000000004">
      <c r="A2" s="413" t="s">
        <v>144</v>
      </c>
      <c r="B2" s="413"/>
      <c r="C2" s="413"/>
      <c r="D2" s="413"/>
      <c r="E2" s="413"/>
      <c r="F2" s="413"/>
      <c r="G2" s="413"/>
      <c r="H2" s="413"/>
      <c r="I2" s="413"/>
      <c r="J2" s="413"/>
      <c r="K2" s="413"/>
      <c r="L2" s="413"/>
      <c r="M2" s="413"/>
      <c r="N2" s="413"/>
      <c r="AE2" s="162" t="s">
        <v>210</v>
      </c>
      <c r="AF2" s="162" t="s">
        <v>211</v>
      </c>
      <c r="AG2" s="162" t="s">
        <v>245</v>
      </c>
      <c r="AH2" s="162" t="s">
        <v>198</v>
      </c>
      <c r="AI2" s="162" t="s">
        <v>210</v>
      </c>
      <c r="AJ2" s="162" t="s">
        <v>211</v>
      </c>
      <c r="AK2" s="162" t="s">
        <v>245</v>
      </c>
      <c r="AL2" s="162" t="s">
        <v>198</v>
      </c>
    </row>
    <row r="3" spans="1:38" ht="14.15" customHeight="1" x14ac:dyDescent="0.55000000000000004">
      <c r="A3" s="439" t="s">
        <v>57</v>
      </c>
      <c r="B3" s="439"/>
      <c r="C3" s="439"/>
      <c r="D3" s="444" t="s">
        <v>195</v>
      </c>
      <c r="E3" s="445"/>
      <c r="F3" s="445"/>
      <c r="G3" s="445"/>
      <c r="H3" s="446"/>
      <c r="I3" s="15"/>
      <c r="J3" s="442" t="s">
        <v>23</v>
      </c>
      <c r="K3" s="443"/>
      <c r="L3" s="182">
        <v>44896</v>
      </c>
      <c r="M3" s="33" t="s">
        <v>31</v>
      </c>
      <c r="N3" s="183">
        <v>44926</v>
      </c>
    </row>
    <row r="4" spans="1:38" ht="3" customHeight="1" x14ac:dyDescent="0.55000000000000004">
      <c r="A4" s="10"/>
      <c r="B4" s="26"/>
      <c r="C4" s="27"/>
      <c r="D4" s="28"/>
      <c r="E4" s="11"/>
      <c r="F4" s="11"/>
      <c r="G4" s="11"/>
      <c r="H4" s="12"/>
      <c r="I4" s="12"/>
      <c r="J4" s="12"/>
      <c r="K4" s="13"/>
      <c r="L4" s="13"/>
      <c r="M4" s="10"/>
      <c r="N4" s="10"/>
    </row>
    <row r="5" spans="1:38" ht="18.649999999999999" customHeight="1" x14ac:dyDescent="0.55000000000000004">
      <c r="A5" s="470" t="s">
        <v>164</v>
      </c>
      <c r="B5" s="471"/>
      <c r="C5" s="29" t="s">
        <v>20</v>
      </c>
      <c r="D5" s="440" t="s">
        <v>22</v>
      </c>
      <c r="E5" s="440"/>
      <c r="F5" s="440"/>
      <c r="G5" s="440"/>
      <c r="H5" s="441" t="s">
        <v>126</v>
      </c>
      <c r="I5" s="441"/>
      <c r="J5" s="441"/>
      <c r="K5" s="441" t="s">
        <v>24</v>
      </c>
      <c r="L5" s="441"/>
      <c r="M5" s="441"/>
      <c r="N5" s="441"/>
      <c r="AA5" s="161" t="s">
        <v>246</v>
      </c>
      <c r="AB5" s="161" t="s">
        <v>216</v>
      </c>
      <c r="AC5" s="161" t="s">
        <v>217</v>
      </c>
      <c r="AD5" s="161">
        <v>1</v>
      </c>
      <c r="AE5" s="161">
        <f ca="1">IF(AND(INDIRECT(AA5)=AE$2,INDIRECT(AB5)&lt;&gt;""),INDIRECT(AB5),"")</f>
        <v>200000</v>
      </c>
      <c r="AF5" s="161" t="str">
        <f ca="1">IF(AND(INDIRECT(AA5)=AF$2,INDIRECT(AB5)&lt;&gt;""),INDIRECT(AB5),"")</f>
        <v/>
      </c>
      <c r="AG5" s="161" t="str">
        <f ca="1">IF(AND(INDIRECT(AA5)=AG$2,INDIRECT(AB5)&lt;&gt;""),INDIRECT(AB5),"")</f>
        <v/>
      </c>
      <c r="AH5" s="161" t="str">
        <f ca="1">IF(AND(INDIRECT(AA5)=AH$2,INDIRECT(AB5)&lt;&gt;""),INDIRECT(AB5),"")</f>
        <v/>
      </c>
      <c r="AI5" s="161">
        <f ca="1">IF(AND(INDIRECT(AA5)=AI$2,INDIRECT(AC5)&lt;&gt;""),INDIRECT(AC5),"")</f>
        <v>2000</v>
      </c>
      <c r="AJ5" s="161" t="str">
        <f ca="1">IF(AND(INDIRECT(AA5)=AJ$2,INDIRECT(AC5)&lt;&gt;""),INDIRECT(AC5),"")</f>
        <v/>
      </c>
      <c r="AK5" s="161" t="str">
        <f ca="1">IF(AND(INDIRECT(AA5)=AK$2,INDIRECT(AC5)&lt;&gt;""),INDIRECT(AC5),"")</f>
        <v/>
      </c>
      <c r="AL5" s="161" t="str">
        <f ca="1">IF(AND(INDIRECT(AA5)=AL$2,INDIRECT(AC5)&lt;&gt;""),INDIRECT(AC5),"")</f>
        <v/>
      </c>
    </row>
    <row r="6" spans="1:38" ht="16" customHeight="1" x14ac:dyDescent="0.25">
      <c r="A6" s="472" t="s">
        <v>210</v>
      </c>
      <c r="B6" s="473"/>
      <c r="C6" s="409">
        <v>1</v>
      </c>
      <c r="D6" s="50" t="s">
        <v>18</v>
      </c>
      <c r="E6" s="411" t="s">
        <v>309</v>
      </c>
      <c r="F6" s="411"/>
      <c r="G6" s="411"/>
      <c r="H6" s="407" t="s">
        <v>182</v>
      </c>
      <c r="I6" s="408"/>
      <c r="J6" s="187">
        <v>200000</v>
      </c>
      <c r="K6" s="50" t="s">
        <v>0</v>
      </c>
      <c r="L6" s="184">
        <v>44958</v>
      </c>
      <c r="M6" s="166" t="s">
        <v>2</v>
      </c>
      <c r="N6" s="184">
        <v>44967</v>
      </c>
      <c r="AA6" s="161" t="s">
        <v>247</v>
      </c>
      <c r="AB6" s="161" t="s">
        <v>219</v>
      </c>
      <c r="AC6" s="161" t="s">
        <v>220</v>
      </c>
      <c r="AD6" s="161">
        <v>2</v>
      </c>
      <c r="AE6" s="161" t="str">
        <f t="shared" ref="AE6:AE14" ca="1" si="0">IF(AND(INDIRECT(AA6)=AE$2,INDIRECT(AB6)&lt;&gt;""),INDIRECT(AB6),"")</f>
        <v/>
      </c>
      <c r="AF6" s="161">
        <f t="shared" ref="AF6:AF14" ca="1" si="1">IF(AND(INDIRECT(AA6)=AF$2,INDIRECT(AB6)&lt;&gt;""),INDIRECT(AB6),"")</f>
        <v>300000</v>
      </c>
      <c r="AG6" s="161" t="str">
        <f t="shared" ref="AG6:AG14" ca="1" si="2">IF(AND(INDIRECT(AA6)=AG$2,INDIRECT(AB6)&lt;&gt;""),INDIRECT(AB6),"")</f>
        <v/>
      </c>
      <c r="AH6" s="161" t="str">
        <f t="shared" ref="AH6:AH14" ca="1" si="3">IF(AND(INDIRECT(AA6)=AH$2,INDIRECT(AB6)&lt;&gt;""),INDIRECT(AB6),"")</f>
        <v/>
      </c>
      <c r="AI6" s="161" t="str">
        <f t="shared" ref="AI6:AI14" ca="1" si="4">IF(AND(INDIRECT(AA6)=AI$2,INDIRECT(AC6)&lt;&gt;""),INDIRECT(AC6),"")</f>
        <v/>
      </c>
      <c r="AJ6" s="161">
        <f t="shared" ref="AJ6:AJ14" ca="1" si="5">IF(AND(INDIRECT(AA6)=AJ$2,INDIRECT(AC6)&lt;&gt;""),INDIRECT(AC6),"")</f>
        <v>30000</v>
      </c>
      <c r="AK6" s="161" t="str">
        <f t="shared" ref="AK6:AK14" ca="1" si="6">IF(AND(INDIRECT(AA6)=AK$2,INDIRECT(AC6)&lt;&gt;""),INDIRECT(AC6),"")</f>
        <v/>
      </c>
      <c r="AL6" s="161" t="str">
        <f t="shared" ref="AL6:AL14" ca="1" si="7">IF(AND(INDIRECT(AA6)=AL$2,INDIRECT(AC6)&lt;&gt;""),INDIRECT(AC6),"")</f>
        <v/>
      </c>
    </row>
    <row r="7" spans="1:38" ht="16" customHeight="1" x14ac:dyDescent="0.25">
      <c r="A7" s="474"/>
      <c r="B7" s="475"/>
      <c r="C7" s="409"/>
      <c r="D7" s="31" t="s">
        <v>28</v>
      </c>
      <c r="E7" s="411" t="s">
        <v>313</v>
      </c>
      <c r="F7" s="411"/>
      <c r="G7" s="411"/>
      <c r="H7" s="406" t="s">
        <v>143</v>
      </c>
      <c r="I7" s="406"/>
      <c r="J7" s="187">
        <v>2000</v>
      </c>
      <c r="K7" s="50" t="s">
        <v>1</v>
      </c>
      <c r="L7" s="184">
        <v>44959</v>
      </c>
      <c r="M7" s="166" t="s">
        <v>3</v>
      </c>
      <c r="N7" s="184">
        <v>44977</v>
      </c>
      <c r="AA7" s="161" t="s">
        <v>248</v>
      </c>
      <c r="AB7" s="161" t="s">
        <v>222</v>
      </c>
      <c r="AC7" s="161" t="s">
        <v>223</v>
      </c>
      <c r="AD7" s="161">
        <v>3</v>
      </c>
      <c r="AE7" s="161" t="str">
        <f t="shared" ca="1" si="0"/>
        <v/>
      </c>
      <c r="AF7" s="161" t="str">
        <f t="shared" ca="1" si="1"/>
        <v/>
      </c>
      <c r="AG7" s="161" t="str">
        <f t="shared" ca="1" si="2"/>
        <v/>
      </c>
      <c r="AH7" s="161" t="str">
        <f t="shared" ca="1" si="3"/>
        <v/>
      </c>
      <c r="AI7" s="161" t="str">
        <f t="shared" ca="1" si="4"/>
        <v/>
      </c>
      <c r="AJ7" s="161" t="str">
        <f t="shared" ca="1" si="5"/>
        <v/>
      </c>
      <c r="AK7" s="161" t="str">
        <f t="shared" ca="1" si="6"/>
        <v/>
      </c>
      <c r="AL7" s="161" t="str">
        <f t="shared" ca="1" si="7"/>
        <v/>
      </c>
    </row>
    <row r="8" spans="1:38" ht="16" customHeight="1" x14ac:dyDescent="0.55000000000000004">
      <c r="A8" s="476"/>
      <c r="B8" s="477"/>
      <c r="C8" s="409"/>
      <c r="D8" s="50" t="s">
        <v>21</v>
      </c>
      <c r="E8" s="269" t="s">
        <v>294</v>
      </c>
      <c r="F8" s="269"/>
      <c r="G8" s="269"/>
      <c r="H8" s="406" t="s">
        <v>183</v>
      </c>
      <c r="I8" s="406"/>
      <c r="J8" s="35">
        <v>202000</v>
      </c>
      <c r="K8" s="50" t="s">
        <v>140</v>
      </c>
      <c r="L8" s="185">
        <v>44986</v>
      </c>
      <c r="M8" s="42" t="s">
        <v>31</v>
      </c>
      <c r="N8" s="186">
        <v>44988</v>
      </c>
      <c r="AA8" s="161" t="s">
        <v>249</v>
      </c>
      <c r="AB8" s="161" t="s">
        <v>225</v>
      </c>
      <c r="AC8" s="161" t="s">
        <v>226</v>
      </c>
      <c r="AD8" s="161">
        <v>4</v>
      </c>
      <c r="AE8" s="161" t="str">
        <f t="shared" ca="1" si="0"/>
        <v/>
      </c>
      <c r="AF8" s="161" t="str">
        <f t="shared" ca="1" si="1"/>
        <v/>
      </c>
      <c r="AG8" s="161" t="str">
        <f t="shared" ca="1" si="2"/>
        <v/>
      </c>
      <c r="AH8" s="161" t="str">
        <f t="shared" ca="1" si="3"/>
        <v/>
      </c>
      <c r="AI8" s="161" t="str">
        <f t="shared" ca="1" si="4"/>
        <v/>
      </c>
      <c r="AJ8" s="161" t="str">
        <f t="shared" ca="1" si="5"/>
        <v/>
      </c>
      <c r="AK8" s="161" t="str">
        <f t="shared" ca="1" si="6"/>
        <v/>
      </c>
      <c r="AL8" s="161" t="str">
        <f t="shared" ca="1" si="7"/>
        <v/>
      </c>
    </row>
    <row r="9" spans="1:38" ht="16" customHeight="1" x14ac:dyDescent="0.25">
      <c r="A9" s="472" t="s">
        <v>211</v>
      </c>
      <c r="B9" s="473"/>
      <c r="C9" s="409">
        <v>1</v>
      </c>
      <c r="D9" s="50" t="s">
        <v>18</v>
      </c>
      <c r="E9" s="411" t="s">
        <v>309</v>
      </c>
      <c r="F9" s="411"/>
      <c r="G9" s="411"/>
      <c r="H9" s="407" t="s">
        <v>182</v>
      </c>
      <c r="I9" s="408"/>
      <c r="J9" s="187">
        <v>300000</v>
      </c>
      <c r="K9" s="50" t="s">
        <v>0</v>
      </c>
      <c r="L9" s="184">
        <v>44958</v>
      </c>
      <c r="M9" s="166" t="s">
        <v>2</v>
      </c>
      <c r="N9" s="184">
        <v>44967</v>
      </c>
      <c r="AA9" s="161" t="s">
        <v>250</v>
      </c>
      <c r="AB9" s="161" t="s">
        <v>228</v>
      </c>
      <c r="AC9" s="161" t="s">
        <v>229</v>
      </c>
      <c r="AD9" s="161">
        <v>5</v>
      </c>
      <c r="AE9" s="161" t="str">
        <f t="shared" ca="1" si="0"/>
        <v/>
      </c>
      <c r="AF9" s="161" t="str">
        <f t="shared" ca="1" si="1"/>
        <v/>
      </c>
      <c r="AG9" s="161" t="str">
        <f t="shared" ca="1" si="2"/>
        <v/>
      </c>
      <c r="AH9" s="161" t="str">
        <f t="shared" ca="1" si="3"/>
        <v/>
      </c>
      <c r="AI9" s="161" t="str">
        <f t="shared" ca="1" si="4"/>
        <v/>
      </c>
      <c r="AJ9" s="161" t="str">
        <f t="shared" ca="1" si="5"/>
        <v/>
      </c>
      <c r="AK9" s="161" t="str">
        <f t="shared" ca="1" si="6"/>
        <v/>
      </c>
      <c r="AL9" s="161" t="str">
        <f t="shared" ca="1" si="7"/>
        <v/>
      </c>
    </row>
    <row r="10" spans="1:38" ht="16" customHeight="1" x14ac:dyDescent="0.25">
      <c r="A10" s="474"/>
      <c r="B10" s="475"/>
      <c r="C10" s="409"/>
      <c r="D10" s="31" t="s">
        <v>28</v>
      </c>
      <c r="E10" s="411" t="s">
        <v>314</v>
      </c>
      <c r="F10" s="411"/>
      <c r="G10" s="411"/>
      <c r="H10" s="406" t="s">
        <v>143</v>
      </c>
      <c r="I10" s="406"/>
      <c r="J10" s="187">
        <v>30000</v>
      </c>
      <c r="K10" s="50" t="s">
        <v>1</v>
      </c>
      <c r="L10" s="184">
        <v>44959</v>
      </c>
      <c r="M10" s="166" t="s">
        <v>3</v>
      </c>
      <c r="N10" s="184">
        <v>44977</v>
      </c>
      <c r="AA10" s="161" t="s">
        <v>251</v>
      </c>
      <c r="AB10" s="161" t="s">
        <v>231</v>
      </c>
      <c r="AC10" s="161" t="s">
        <v>232</v>
      </c>
      <c r="AD10" s="161">
        <v>6</v>
      </c>
      <c r="AE10" s="161" t="str">
        <f t="shared" ca="1" si="0"/>
        <v/>
      </c>
      <c r="AF10" s="161" t="str">
        <f t="shared" ca="1" si="1"/>
        <v/>
      </c>
      <c r="AG10" s="161" t="str">
        <f t="shared" ca="1" si="2"/>
        <v/>
      </c>
      <c r="AH10" s="161" t="str">
        <f t="shared" ca="1" si="3"/>
        <v/>
      </c>
      <c r="AI10" s="161" t="str">
        <f t="shared" ca="1" si="4"/>
        <v/>
      </c>
      <c r="AJ10" s="161" t="str">
        <f t="shared" ca="1" si="5"/>
        <v/>
      </c>
      <c r="AK10" s="161" t="str">
        <f t="shared" ca="1" si="6"/>
        <v/>
      </c>
      <c r="AL10" s="161" t="str">
        <f t="shared" ca="1" si="7"/>
        <v/>
      </c>
    </row>
    <row r="11" spans="1:38" ht="16" customHeight="1" x14ac:dyDescent="0.55000000000000004">
      <c r="A11" s="476"/>
      <c r="B11" s="477"/>
      <c r="C11" s="409"/>
      <c r="D11" s="50" t="s">
        <v>21</v>
      </c>
      <c r="E11" s="269" t="s">
        <v>294</v>
      </c>
      <c r="F11" s="269"/>
      <c r="G11" s="269"/>
      <c r="H11" s="406" t="s">
        <v>183</v>
      </c>
      <c r="I11" s="406"/>
      <c r="J11" s="35">
        <v>330000</v>
      </c>
      <c r="K11" s="50" t="s">
        <v>140</v>
      </c>
      <c r="L11" s="185">
        <v>44986</v>
      </c>
      <c r="M11" s="42" t="s">
        <v>31</v>
      </c>
      <c r="N11" s="186">
        <v>44988</v>
      </c>
      <c r="AA11" s="161" t="s">
        <v>252</v>
      </c>
      <c r="AB11" s="161" t="s">
        <v>234</v>
      </c>
      <c r="AC11" s="161" t="s">
        <v>235</v>
      </c>
      <c r="AD11" s="161">
        <v>7</v>
      </c>
      <c r="AE11" s="161" t="str">
        <f t="shared" ca="1" si="0"/>
        <v/>
      </c>
      <c r="AF11" s="161" t="str">
        <f t="shared" ca="1" si="1"/>
        <v/>
      </c>
      <c r="AG11" s="161" t="str">
        <f t="shared" ca="1" si="2"/>
        <v/>
      </c>
      <c r="AH11" s="161" t="str">
        <f t="shared" ca="1" si="3"/>
        <v/>
      </c>
      <c r="AI11" s="161" t="str">
        <f t="shared" ca="1" si="4"/>
        <v/>
      </c>
      <c r="AJ11" s="161" t="str">
        <f t="shared" ca="1" si="5"/>
        <v/>
      </c>
      <c r="AK11" s="161" t="str">
        <f t="shared" ca="1" si="6"/>
        <v/>
      </c>
      <c r="AL11" s="161" t="str">
        <f t="shared" ca="1" si="7"/>
        <v/>
      </c>
    </row>
    <row r="12" spans="1:38" ht="16" customHeight="1" x14ac:dyDescent="0.25">
      <c r="A12" s="464"/>
      <c r="B12" s="465"/>
      <c r="C12" s="450"/>
      <c r="D12" s="50" t="s">
        <v>18</v>
      </c>
      <c r="E12" s="452"/>
      <c r="F12" s="452"/>
      <c r="G12" s="452"/>
      <c r="H12" s="407" t="s">
        <v>182</v>
      </c>
      <c r="I12" s="408"/>
      <c r="J12" s="34"/>
      <c r="K12" s="50" t="s">
        <v>0</v>
      </c>
      <c r="L12" s="36"/>
      <c r="M12" s="50" t="s">
        <v>2</v>
      </c>
      <c r="N12" s="36"/>
      <c r="AA12" s="161" t="s">
        <v>253</v>
      </c>
      <c r="AB12" s="161" t="s">
        <v>237</v>
      </c>
      <c r="AC12" s="161" t="s">
        <v>238</v>
      </c>
      <c r="AD12" s="161">
        <v>8</v>
      </c>
      <c r="AE12" s="161" t="str">
        <f t="shared" ca="1" si="0"/>
        <v/>
      </c>
      <c r="AF12" s="161" t="str">
        <f t="shared" ca="1" si="1"/>
        <v/>
      </c>
      <c r="AG12" s="161" t="str">
        <f t="shared" ca="1" si="2"/>
        <v/>
      </c>
      <c r="AH12" s="161" t="str">
        <f t="shared" ca="1" si="3"/>
        <v/>
      </c>
      <c r="AI12" s="161" t="str">
        <f t="shared" ca="1" si="4"/>
        <v/>
      </c>
      <c r="AJ12" s="161" t="str">
        <f t="shared" ca="1" si="5"/>
        <v/>
      </c>
      <c r="AK12" s="161" t="str">
        <f t="shared" ca="1" si="6"/>
        <v/>
      </c>
      <c r="AL12" s="161" t="str">
        <f t="shared" ca="1" si="7"/>
        <v/>
      </c>
    </row>
    <row r="13" spans="1:38" ht="16" customHeight="1" x14ac:dyDescent="0.25">
      <c r="A13" s="466"/>
      <c r="B13" s="467"/>
      <c r="C13" s="450"/>
      <c r="D13" s="31" t="s">
        <v>28</v>
      </c>
      <c r="E13" s="449"/>
      <c r="F13" s="449"/>
      <c r="G13" s="449"/>
      <c r="H13" s="406" t="s">
        <v>143</v>
      </c>
      <c r="I13" s="406"/>
      <c r="J13" s="34"/>
      <c r="K13" s="50" t="s">
        <v>1</v>
      </c>
      <c r="L13" s="36"/>
      <c r="M13" s="50" t="s">
        <v>3</v>
      </c>
      <c r="N13" s="36"/>
      <c r="AA13" s="161" t="s">
        <v>254</v>
      </c>
      <c r="AB13" s="161" t="s">
        <v>240</v>
      </c>
      <c r="AC13" s="161" t="s">
        <v>241</v>
      </c>
      <c r="AD13" s="161">
        <v>9</v>
      </c>
      <c r="AE13" s="161" t="str">
        <f t="shared" ca="1" si="0"/>
        <v/>
      </c>
      <c r="AF13" s="161" t="str">
        <f t="shared" ca="1" si="1"/>
        <v/>
      </c>
      <c r="AG13" s="161" t="str">
        <f t="shared" ca="1" si="2"/>
        <v/>
      </c>
      <c r="AH13" s="161" t="str">
        <f t="shared" ca="1" si="3"/>
        <v/>
      </c>
      <c r="AI13" s="161" t="str">
        <f t="shared" ca="1" si="4"/>
        <v/>
      </c>
      <c r="AJ13" s="161" t="str">
        <f t="shared" ca="1" si="5"/>
        <v/>
      </c>
      <c r="AK13" s="161" t="str">
        <f t="shared" ca="1" si="6"/>
        <v/>
      </c>
      <c r="AL13" s="161" t="str">
        <f t="shared" ca="1" si="7"/>
        <v/>
      </c>
    </row>
    <row r="14" spans="1:38" ht="16" customHeight="1" x14ac:dyDescent="0.55000000000000004">
      <c r="A14" s="468"/>
      <c r="B14" s="469"/>
      <c r="C14" s="450"/>
      <c r="D14" s="50" t="s">
        <v>21</v>
      </c>
      <c r="E14" s="261"/>
      <c r="F14" s="261"/>
      <c r="G14" s="261"/>
      <c r="H14" s="406" t="s">
        <v>183</v>
      </c>
      <c r="I14" s="406"/>
      <c r="J14" s="35" t="str">
        <f>IF(AND(J12="",J13=""),"",J12+J13)</f>
        <v/>
      </c>
      <c r="K14" s="50" t="s">
        <v>140</v>
      </c>
      <c r="L14" s="40"/>
      <c r="M14" s="42" t="s">
        <v>31</v>
      </c>
      <c r="N14" s="41"/>
      <c r="AA14" s="161" t="s">
        <v>255</v>
      </c>
      <c r="AB14" s="161" t="s">
        <v>243</v>
      </c>
      <c r="AC14" s="161" t="s">
        <v>244</v>
      </c>
      <c r="AD14" s="161">
        <v>10</v>
      </c>
      <c r="AE14" s="161" t="str">
        <f t="shared" ca="1" si="0"/>
        <v/>
      </c>
      <c r="AF14" s="161" t="str">
        <f t="shared" ca="1" si="1"/>
        <v/>
      </c>
      <c r="AG14" s="161" t="str">
        <f t="shared" ca="1" si="2"/>
        <v/>
      </c>
      <c r="AH14" s="161" t="str">
        <f t="shared" ca="1" si="3"/>
        <v/>
      </c>
      <c r="AI14" s="161" t="str">
        <f t="shared" ca="1" si="4"/>
        <v/>
      </c>
      <c r="AJ14" s="161" t="str">
        <f t="shared" ca="1" si="5"/>
        <v/>
      </c>
      <c r="AK14" s="161" t="str">
        <f t="shared" ca="1" si="6"/>
        <v/>
      </c>
      <c r="AL14" s="161" t="str">
        <f t="shared" ca="1" si="7"/>
        <v/>
      </c>
    </row>
    <row r="15" spans="1:38" ht="16" customHeight="1" x14ac:dyDescent="0.25">
      <c r="A15" s="464"/>
      <c r="B15" s="465"/>
      <c r="C15" s="450"/>
      <c r="D15" s="50" t="s">
        <v>18</v>
      </c>
      <c r="E15" s="452"/>
      <c r="F15" s="452"/>
      <c r="G15" s="452"/>
      <c r="H15" s="407" t="s">
        <v>182</v>
      </c>
      <c r="I15" s="408"/>
      <c r="J15" s="34"/>
      <c r="K15" s="50" t="s">
        <v>0</v>
      </c>
      <c r="L15" s="36"/>
      <c r="M15" s="50" t="s">
        <v>2</v>
      </c>
      <c r="N15" s="36"/>
      <c r="AE15" s="161">
        <f ca="1">IF(AND(AE5="",AE6="",AE7="",AE8="",AE9="",AE10="",AE11="",AE12="",AE13="",AE14=""),"",SUM(AE5:AE14))</f>
        <v>200000</v>
      </c>
      <c r="AF15" s="161">
        <f t="shared" ref="AF15:AL15" ca="1" si="8">IF(AND(AF5="",AF6="",AF7="",AF8="",AF9="",AF10="",AF11="",AF12="",AF13="",AF14=""),"",SUM(AF5:AF14))</f>
        <v>300000</v>
      </c>
      <c r="AG15" s="161" t="str">
        <f t="shared" ca="1" si="8"/>
        <v/>
      </c>
      <c r="AH15" s="161" t="str">
        <f t="shared" ca="1" si="8"/>
        <v/>
      </c>
      <c r="AI15" s="161">
        <f t="shared" ca="1" si="8"/>
        <v>2000</v>
      </c>
      <c r="AJ15" s="161">
        <f t="shared" ca="1" si="8"/>
        <v>30000</v>
      </c>
      <c r="AK15" s="161" t="str">
        <f t="shared" ca="1" si="8"/>
        <v/>
      </c>
      <c r="AL15" s="161" t="str">
        <f t="shared" ca="1" si="8"/>
        <v/>
      </c>
    </row>
    <row r="16" spans="1:38" ht="16" customHeight="1" x14ac:dyDescent="0.25">
      <c r="A16" s="466"/>
      <c r="B16" s="467"/>
      <c r="C16" s="450"/>
      <c r="D16" s="31" t="s">
        <v>28</v>
      </c>
      <c r="E16" s="449"/>
      <c r="F16" s="449"/>
      <c r="G16" s="449"/>
      <c r="H16" s="406" t="s">
        <v>143</v>
      </c>
      <c r="I16" s="406"/>
      <c r="J16" s="34"/>
      <c r="K16" s="50" t="s">
        <v>1</v>
      </c>
      <c r="L16" s="36"/>
      <c r="M16" s="50" t="s">
        <v>3</v>
      </c>
      <c r="N16" s="36"/>
    </row>
    <row r="17" spans="1:14" ht="16" customHeight="1" x14ac:dyDescent="0.55000000000000004">
      <c r="A17" s="468"/>
      <c r="B17" s="469"/>
      <c r="C17" s="450"/>
      <c r="D17" s="50" t="s">
        <v>21</v>
      </c>
      <c r="E17" s="261"/>
      <c r="F17" s="261"/>
      <c r="G17" s="261"/>
      <c r="H17" s="406" t="s">
        <v>183</v>
      </c>
      <c r="I17" s="406"/>
      <c r="J17" s="35" t="str">
        <f>IF(AND(J15="",J16=""),"",J15+J16)</f>
        <v/>
      </c>
      <c r="K17" s="50" t="s">
        <v>140</v>
      </c>
      <c r="L17" s="40"/>
      <c r="M17" s="42" t="s">
        <v>31</v>
      </c>
      <c r="N17" s="41"/>
    </row>
    <row r="18" spans="1:14" ht="16" customHeight="1" x14ac:dyDescent="0.25">
      <c r="A18" s="464"/>
      <c r="B18" s="465"/>
      <c r="C18" s="450"/>
      <c r="D18" s="50" t="s">
        <v>18</v>
      </c>
      <c r="E18" s="452"/>
      <c r="F18" s="452"/>
      <c r="G18" s="452"/>
      <c r="H18" s="407" t="s">
        <v>182</v>
      </c>
      <c r="I18" s="408"/>
      <c r="J18" s="34"/>
      <c r="K18" s="50" t="s">
        <v>0</v>
      </c>
      <c r="L18" s="36"/>
      <c r="M18" s="50" t="s">
        <v>2</v>
      </c>
      <c r="N18" s="36"/>
    </row>
    <row r="19" spans="1:14" ht="16" customHeight="1" x14ac:dyDescent="0.25">
      <c r="A19" s="466"/>
      <c r="B19" s="467"/>
      <c r="C19" s="450"/>
      <c r="D19" s="31" t="s">
        <v>28</v>
      </c>
      <c r="E19" s="449"/>
      <c r="F19" s="449"/>
      <c r="G19" s="449"/>
      <c r="H19" s="406" t="s">
        <v>143</v>
      </c>
      <c r="I19" s="406"/>
      <c r="J19" s="34"/>
      <c r="K19" s="50" t="s">
        <v>1</v>
      </c>
      <c r="L19" s="36"/>
      <c r="M19" s="50" t="s">
        <v>3</v>
      </c>
      <c r="N19" s="36"/>
    </row>
    <row r="20" spans="1:14" ht="16" customHeight="1" x14ac:dyDescent="0.55000000000000004">
      <c r="A20" s="468"/>
      <c r="B20" s="469"/>
      <c r="C20" s="450"/>
      <c r="D20" s="50" t="s">
        <v>21</v>
      </c>
      <c r="E20" s="261"/>
      <c r="F20" s="261"/>
      <c r="G20" s="261"/>
      <c r="H20" s="406" t="s">
        <v>183</v>
      </c>
      <c r="I20" s="406"/>
      <c r="J20" s="35" t="str">
        <f>IF(AND(J18="",J19=""),"",J18+J19)</f>
        <v/>
      </c>
      <c r="K20" s="50" t="s">
        <v>140</v>
      </c>
      <c r="L20" s="40"/>
      <c r="M20" s="42" t="s">
        <v>31</v>
      </c>
      <c r="N20" s="41"/>
    </row>
    <row r="21" spans="1:14" ht="16" customHeight="1" x14ac:dyDescent="0.25">
      <c r="A21" s="464"/>
      <c r="B21" s="465"/>
      <c r="C21" s="450"/>
      <c r="D21" s="50" t="s">
        <v>18</v>
      </c>
      <c r="E21" s="452"/>
      <c r="F21" s="452"/>
      <c r="G21" s="452"/>
      <c r="H21" s="407" t="s">
        <v>182</v>
      </c>
      <c r="I21" s="408"/>
      <c r="J21" s="34"/>
      <c r="K21" s="50" t="s">
        <v>0</v>
      </c>
      <c r="L21" s="36"/>
      <c r="M21" s="50" t="s">
        <v>2</v>
      </c>
      <c r="N21" s="36"/>
    </row>
    <row r="22" spans="1:14" ht="16" customHeight="1" x14ac:dyDescent="0.25">
      <c r="A22" s="466"/>
      <c r="B22" s="467"/>
      <c r="C22" s="450"/>
      <c r="D22" s="31" t="s">
        <v>28</v>
      </c>
      <c r="E22" s="449"/>
      <c r="F22" s="449"/>
      <c r="G22" s="449"/>
      <c r="H22" s="406" t="s">
        <v>143</v>
      </c>
      <c r="I22" s="406"/>
      <c r="J22" s="34"/>
      <c r="K22" s="50" t="s">
        <v>1</v>
      </c>
      <c r="L22" s="36"/>
      <c r="M22" s="50" t="s">
        <v>3</v>
      </c>
      <c r="N22" s="36"/>
    </row>
    <row r="23" spans="1:14" ht="16" customHeight="1" x14ac:dyDescent="0.55000000000000004">
      <c r="A23" s="468"/>
      <c r="B23" s="469"/>
      <c r="C23" s="450"/>
      <c r="D23" s="50" t="s">
        <v>21</v>
      </c>
      <c r="E23" s="261"/>
      <c r="F23" s="261"/>
      <c r="G23" s="261"/>
      <c r="H23" s="406" t="s">
        <v>183</v>
      </c>
      <c r="I23" s="406"/>
      <c r="J23" s="35" t="str">
        <f>IF(AND(J21="",J22=""),"",J21+J22)</f>
        <v/>
      </c>
      <c r="K23" s="50" t="s">
        <v>140</v>
      </c>
      <c r="L23" s="40"/>
      <c r="M23" s="42" t="s">
        <v>31</v>
      </c>
      <c r="N23" s="41"/>
    </row>
    <row r="24" spans="1:14" ht="16" customHeight="1" x14ac:dyDescent="0.25">
      <c r="A24" s="464"/>
      <c r="B24" s="465"/>
      <c r="C24" s="450"/>
      <c r="D24" s="50" t="s">
        <v>18</v>
      </c>
      <c r="E24" s="452"/>
      <c r="F24" s="452"/>
      <c r="G24" s="452"/>
      <c r="H24" s="407" t="s">
        <v>182</v>
      </c>
      <c r="I24" s="408"/>
      <c r="J24" s="34"/>
      <c r="K24" s="50" t="s">
        <v>0</v>
      </c>
      <c r="L24" s="36"/>
      <c r="M24" s="50" t="s">
        <v>2</v>
      </c>
      <c r="N24" s="36"/>
    </row>
    <row r="25" spans="1:14" ht="16" customHeight="1" x14ac:dyDescent="0.25">
      <c r="A25" s="466"/>
      <c r="B25" s="467"/>
      <c r="C25" s="450"/>
      <c r="D25" s="31" t="s">
        <v>28</v>
      </c>
      <c r="E25" s="449"/>
      <c r="F25" s="449"/>
      <c r="G25" s="449"/>
      <c r="H25" s="406" t="s">
        <v>143</v>
      </c>
      <c r="I25" s="406"/>
      <c r="J25" s="34"/>
      <c r="K25" s="50" t="s">
        <v>1</v>
      </c>
      <c r="L25" s="36"/>
      <c r="M25" s="50" t="s">
        <v>3</v>
      </c>
      <c r="N25" s="36"/>
    </row>
    <row r="26" spans="1:14" ht="16" customHeight="1" x14ac:dyDescent="0.55000000000000004">
      <c r="A26" s="468"/>
      <c r="B26" s="469"/>
      <c r="C26" s="450"/>
      <c r="D26" s="50" t="s">
        <v>21</v>
      </c>
      <c r="E26" s="261"/>
      <c r="F26" s="261"/>
      <c r="G26" s="261"/>
      <c r="H26" s="406" t="s">
        <v>183</v>
      </c>
      <c r="I26" s="406"/>
      <c r="J26" s="35" t="str">
        <f>IF(AND(J24="",J25=""),"",J24+J25)</f>
        <v/>
      </c>
      <c r="K26" s="50" t="s">
        <v>140</v>
      </c>
      <c r="L26" s="40"/>
      <c r="M26" s="42" t="s">
        <v>31</v>
      </c>
      <c r="N26" s="41"/>
    </row>
    <row r="27" spans="1:14" ht="16" customHeight="1" x14ac:dyDescent="0.25">
      <c r="A27" s="464"/>
      <c r="B27" s="465"/>
      <c r="C27" s="450"/>
      <c r="D27" s="50" t="s">
        <v>18</v>
      </c>
      <c r="E27" s="452"/>
      <c r="F27" s="452"/>
      <c r="G27" s="452"/>
      <c r="H27" s="407" t="s">
        <v>182</v>
      </c>
      <c r="I27" s="408"/>
      <c r="J27" s="34"/>
      <c r="K27" s="50" t="s">
        <v>0</v>
      </c>
      <c r="L27" s="36"/>
      <c r="M27" s="50" t="s">
        <v>2</v>
      </c>
      <c r="N27" s="36"/>
    </row>
    <row r="28" spans="1:14" ht="16" customHeight="1" x14ac:dyDescent="0.25">
      <c r="A28" s="466"/>
      <c r="B28" s="467"/>
      <c r="C28" s="450"/>
      <c r="D28" s="31" t="s">
        <v>28</v>
      </c>
      <c r="E28" s="449"/>
      <c r="F28" s="449"/>
      <c r="G28" s="449"/>
      <c r="H28" s="406" t="s">
        <v>143</v>
      </c>
      <c r="I28" s="406"/>
      <c r="J28" s="34"/>
      <c r="K28" s="50" t="s">
        <v>1</v>
      </c>
      <c r="L28" s="36"/>
      <c r="M28" s="50" t="s">
        <v>3</v>
      </c>
      <c r="N28" s="36"/>
    </row>
    <row r="29" spans="1:14" ht="16" customHeight="1" x14ac:dyDescent="0.55000000000000004">
      <c r="A29" s="468"/>
      <c r="B29" s="469"/>
      <c r="C29" s="450"/>
      <c r="D29" s="50" t="s">
        <v>21</v>
      </c>
      <c r="E29" s="261"/>
      <c r="F29" s="261"/>
      <c r="G29" s="261"/>
      <c r="H29" s="406" t="s">
        <v>183</v>
      </c>
      <c r="I29" s="406"/>
      <c r="J29" s="35" t="str">
        <f>IF(AND(J27="",J28=""),"",J27+J28)</f>
        <v/>
      </c>
      <c r="K29" s="50" t="s">
        <v>140</v>
      </c>
      <c r="L29" s="40"/>
      <c r="M29" s="42" t="s">
        <v>31</v>
      </c>
      <c r="N29" s="41"/>
    </row>
    <row r="30" spans="1:14" ht="16" customHeight="1" x14ac:dyDescent="0.25">
      <c r="A30" s="464"/>
      <c r="B30" s="465"/>
      <c r="C30" s="450"/>
      <c r="D30" s="50" t="s">
        <v>18</v>
      </c>
      <c r="E30" s="452"/>
      <c r="F30" s="452"/>
      <c r="G30" s="452"/>
      <c r="H30" s="407" t="s">
        <v>182</v>
      </c>
      <c r="I30" s="408"/>
      <c r="J30" s="34"/>
      <c r="K30" s="50" t="s">
        <v>0</v>
      </c>
      <c r="L30" s="36"/>
      <c r="M30" s="50" t="s">
        <v>2</v>
      </c>
      <c r="N30" s="36"/>
    </row>
    <row r="31" spans="1:14" ht="16" customHeight="1" x14ac:dyDescent="0.25">
      <c r="A31" s="466"/>
      <c r="B31" s="467"/>
      <c r="C31" s="450"/>
      <c r="D31" s="31" t="s">
        <v>28</v>
      </c>
      <c r="E31" s="449"/>
      <c r="F31" s="449"/>
      <c r="G31" s="449"/>
      <c r="H31" s="406" t="s">
        <v>143</v>
      </c>
      <c r="I31" s="406"/>
      <c r="J31" s="34"/>
      <c r="K31" s="50" t="s">
        <v>1</v>
      </c>
      <c r="L31" s="36"/>
      <c r="M31" s="50" t="s">
        <v>3</v>
      </c>
      <c r="N31" s="36"/>
    </row>
    <row r="32" spans="1:14" ht="16" customHeight="1" x14ac:dyDescent="0.55000000000000004">
      <c r="A32" s="468"/>
      <c r="B32" s="469"/>
      <c r="C32" s="450"/>
      <c r="D32" s="50" t="s">
        <v>21</v>
      </c>
      <c r="E32" s="261"/>
      <c r="F32" s="261"/>
      <c r="G32" s="261"/>
      <c r="H32" s="406" t="s">
        <v>183</v>
      </c>
      <c r="I32" s="406"/>
      <c r="J32" s="35" t="str">
        <f>IF(AND(J30="",J31=""),"",J30+J31)</f>
        <v/>
      </c>
      <c r="K32" s="50" t="s">
        <v>140</v>
      </c>
      <c r="L32" s="40"/>
      <c r="M32" s="42" t="s">
        <v>31</v>
      </c>
      <c r="N32" s="41"/>
    </row>
    <row r="33" spans="1:15" ht="16" customHeight="1" x14ac:dyDescent="0.25">
      <c r="A33" s="464"/>
      <c r="B33" s="465"/>
      <c r="C33" s="450"/>
      <c r="D33" s="50" t="s">
        <v>18</v>
      </c>
      <c r="E33" s="452"/>
      <c r="F33" s="452"/>
      <c r="G33" s="452"/>
      <c r="H33" s="407" t="s">
        <v>182</v>
      </c>
      <c r="I33" s="408"/>
      <c r="J33" s="34"/>
      <c r="K33" s="50" t="s">
        <v>0</v>
      </c>
      <c r="L33" s="36"/>
      <c r="M33" s="50" t="s">
        <v>2</v>
      </c>
      <c r="N33" s="36"/>
    </row>
    <row r="34" spans="1:15" ht="16" customHeight="1" x14ac:dyDescent="0.25">
      <c r="A34" s="466"/>
      <c r="B34" s="467"/>
      <c r="C34" s="450"/>
      <c r="D34" s="31" t="s">
        <v>28</v>
      </c>
      <c r="E34" s="449"/>
      <c r="F34" s="449"/>
      <c r="G34" s="449"/>
      <c r="H34" s="406" t="s">
        <v>143</v>
      </c>
      <c r="I34" s="406"/>
      <c r="J34" s="34"/>
      <c r="K34" s="50" t="s">
        <v>1</v>
      </c>
      <c r="L34" s="36"/>
      <c r="M34" s="50" t="s">
        <v>3</v>
      </c>
      <c r="N34" s="36"/>
    </row>
    <row r="35" spans="1:15" ht="16" customHeight="1" x14ac:dyDescent="0.55000000000000004">
      <c r="A35" s="468"/>
      <c r="B35" s="469"/>
      <c r="C35" s="450"/>
      <c r="D35" s="50" t="s">
        <v>21</v>
      </c>
      <c r="E35" s="261"/>
      <c r="F35" s="261"/>
      <c r="G35" s="261"/>
      <c r="H35" s="406" t="s">
        <v>183</v>
      </c>
      <c r="I35" s="406"/>
      <c r="J35" s="35" t="str">
        <f>IF(AND(J33="",J34=""),"",J33+J34)</f>
        <v/>
      </c>
      <c r="K35" s="50" t="s">
        <v>140</v>
      </c>
      <c r="L35" s="40"/>
      <c r="M35" s="42" t="s">
        <v>31</v>
      </c>
      <c r="N35" s="41"/>
    </row>
    <row r="36" spans="1:15" ht="20.149999999999999" customHeight="1" x14ac:dyDescent="0.55000000000000004">
      <c r="A36" s="261" t="s">
        <v>142</v>
      </c>
      <c r="B36" s="427"/>
      <c r="C36" s="427"/>
      <c r="D36" s="427"/>
      <c r="E36" s="427"/>
      <c r="F36" s="427"/>
      <c r="G36" s="427"/>
      <c r="H36" s="427"/>
      <c r="I36" s="427"/>
      <c r="J36" s="427"/>
      <c r="K36" s="427"/>
      <c r="L36" s="427"/>
      <c r="M36" s="427"/>
      <c r="N36" s="427"/>
    </row>
    <row r="37" spans="1:15" ht="20.149999999999999" customHeight="1" x14ac:dyDescent="0.55000000000000004">
      <c r="A37" s="485"/>
      <c r="B37" s="428"/>
      <c r="C37" s="428"/>
      <c r="D37" s="428"/>
      <c r="E37" s="428"/>
      <c r="F37" s="428"/>
      <c r="G37" s="428"/>
      <c r="H37" s="428"/>
      <c r="I37" s="428"/>
      <c r="J37" s="428"/>
      <c r="K37" s="428"/>
      <c r="L37" s="428"/>
      <c r="M37" s="428"/>
      <c r="N37" s="428"/>
    </row>
    <row r="38" spans="1:15" ht="20" customHeight="1" x14ac:dyDescent="0.25">
      <c r="A38" s="424" t="s">
        <v>185</v>
      </c>
      <c r="B38" s="418" t="s">
        <v>182</v>
      </c>
      <c r="C38" s="419"/>
      <c r="D38" s="420"/>
      <c r="E38" s="414">
        <f>IF(AND(J6="",J9="",J12="",J15="",J18="",J21="",J24="",J27="",J30="",J33=""),"",J6+J9+J12+J15+J18+J21+J24+J27+J30+J33)</f>
        <v>500000</v>
      </c>
      <c r="F38" s="415"/>
      <c r="G38" s="486" t="s">
        <v>173</v>
      </c>
      <c r="H38" s="487"/>
      <c r="I38" s="435" t="s">
        <v>192</v>
      </c>
      <c r="J38" s="47">
        <f ca="1">IF(AE15="","",AE15)</f>
        <v>200000</v>
      </c>
      <c r="K38" s="435" t="s">
        <v>193</v>
      </c>
      <c r="L38" s="48">
        <f ca="1">IF(AI15="","",AI15)</f>
        <v>2000</v>
      </c>
      <c r="M38" s="435" t="s">
        <v>194</v>
      </c>
      <c r="N38" s="49">
        <f ca="1">IF(AND(J38="",L38=""),"",J38+L38)</f>
        <v>202000</v>
      </c>
    </row>
    <row r="39" spans="1:15" ht="20" customHeight="1" x14ac:dyDescent="0.25">
      <c r="A39" s="425"/>
      <c r="B39" s="421" t="s">
        <v>143</v>
      </c>
      <c r="C39" s="422"/>
      <c r="D39" s="423"/>
      <c r="E39" s="416">
        <f>IF(AND(J7="",J10="",J13="",J16="",J19="",J22="",J25="",J28="",J31="",J34=""),"",J7+J10+J13+J16+J19+J22+J25+J28+J31+J34)</f>
        <v>32000</v>
      </c>
      <c r="F39" s="417"/>
      <c r="G39" s="478" t="s">
        <v>174</v>
      </c>
      <c r="H39" s="479"/>
      <c r="I39" s="436"/>
      <c r="J39" s="44">
        <f ca="1">IF(AF15="","",AF15)</f>
        <v>300000</v>
      </c>
      <c r="K39" s="436"/>
      <c r="L39" s="45">
        <f ca="1">IF(AJ15="","",AJ15)</f>
        <v>30000</v>
      </c>
      <c r="M39" s="436"/>
      <c r="N39" s="49">
        <f ca="1">IF(AND(J39="",L39=""),"",J39+L39)</f>
        <v>330000</v>
      </c>
    </row>
    <row r="40" spans="1:15" ht="17.5" x14ac:dyDescent="0.25">
      <c r="A40" s="426"/>
      <c r="B40" s="480" t="s">
        <v>184</v>
      </c>
      <c r="C40" s="481"/>
      <c r="D40" s="482"/>
      <c r="E40" s="483">
        <f>IF(AND(J8="",J11="",J14="",J17="",J20="",J23="",J26="",J29="",J32="",J35=""),"",SUM(J8,J11,J14,J17,J20,J23,J26,J29,J32,J35))</f>
        <v>532000</v>
      </c>
      <c r="F40" s="484"/>
      <c r="G40" s="431"/>
      <c r="H40" s="432"/>
      <c r="I40" s="436"/>
      <c r="J40" s="44"/>
      <c r="K40" s="436"/>
      <c r="L40" s="45"/>
      <c r="M40" s="436"/>
      <c r="N40" s="46"/>
    </row>
    <row r="41" spans="1:15" ht="11.5" customHeight="1" x14ac:dyDescent="0.55000000000000004">
      <c r="A41" s="3" t="s">
        <v>146</v>
      </c>
      <c r="B41" s="412" t="s">
        <v>147</v>
      </c>
      <c r="C41" s="412"/>
      <c r="D41" s="412"/>
      <c r="E41" s="412"/>
      <c r="F41" s="412"/>
      <c r="G41" s="412"/>
      <c r="H41" s="412"/>
      <c r="I41" s="412"/>
      <c r="J41" s="412"/>
      <c r="K41" s="412"/>
      <c r="L41" s="412"/>
      <c r="M41" s="412"/>
      <c r="N41" s="412"/>
      <c r="O41" s="43"/>
    </row>
    <row r="42" spans="1:15" ht="11.5" customHeight="1" x14ac:dyDescent="0.55000000000000004">
      <c r="B42" s="412" t="s">
        <v>148</v>
      </c>
      <c r="C42" s="412"/>
      <c r="D42" s="412"/>
      <c r="E42" s="412"/>
      <c r="F42" s="412"/>
      <c r="G42" s="412"/>
      <c r="H42" s="412"/>
      <c r="I42" s="412"/>
      <c r="J42" s="412"/>
      <c r="K42" s="412"/>
      <c r="L42" s="412"/>
      <c r="M42" s="412"/>
      <c r="N42" s="412"/>
      <c r="O42" s="43"/>
    </row>
  </sheetData>
  <sheetProtection formatCells="0"/>
  <mergeCells count="107">
    <mergeCell ref="AE1:AH1"/>
    <mergeCell ref="AI1:AL1"/>
    <mergeCell ref="B42:N42"/>
    <mergeCell ref="A5:B5"/>
    <mergeCell ref="A6:B8"/>
    <mergeCell ref="A9:B11"/>
    <mergeCell ref="A12:B14"/>
    <mergeCell ref="A15:B17"/>
    <mergeCell ref="B41:N41"/>
    <mergeCell ref="E39:F39"/>
    <mergeCell ref="G39:H39"/>
    <mergeCell ref="B40:D40"/>
    <mergeCell ref="E40:F40"/>
    <mergeCell ref="G40:H40"/>
    <mergeCell ref="A36:A37"/>
    <mergeCell ref="B36:N37"/>
    <mergeCell ref="A38:A40"/>
    <mergeCell ref="B38:D38"/>
    <mergeCell ref="E38:F38"/>
    <mergeCell ref="G38:H38"/>
    <mergeCell ref="I38:I40"/>
    <mergeCell ref="K38:K40"/>
    <mergeCell ref="M38:M40"/>
    <mergeCell ref="B39:D39"/>
    <mergeCell ref="C33:C35"/>
    <mergeCell ref="E33:G33"/>
    <mergeCell ref="H33:I33"/>
    <mergeCell ref="E34:G34"/>
    <mergeCell ref="H34:I34"/>
    <mergeCell ref="E35:G35"/>
    <mergeCell ref="H35:I35"/>
    <mergeCell ref="A33:B35"/>
    <mergeCell ref="C30:C32"/>
    <mergeCell ref="E30:G30"/>
    <mergeCell ref="H30:I30"/>
    <mergeCell ref="E31:G31"/>
    <mergeCell ref="H31:I31"/>
    <mergeCell ref="E32:G32"/>
    <mergeCell ref="H32:I32"/>
    <mergeCell ref="A30:B32"/>
    <mergeCell ref="C27:C29"/>
    <mergeCell ref="E27:G27"/>
    <mergeCell ref="H27:I27"/>
    <mergeCell ref="E28:G28"/>
    <mergeCell ref="H28:I28"/>
    <mergeCell ref="E29:G29"/>
    <mergeCell ref="H29:I29"/>
    <mergeCell ref="A27:B29"/>
    <mergeCell ref="C24:C26"/>
    <mergeCell ref="E24:G24"/>
    <mergeCell ref="H24:I24"/>
    <mergeCell ref="E25:G25"/>
    <mergeCell ref="H25:I25"/>
    <mergeCell ref="E26:G26"/>
    <mergeCell ref="H26:I26"/>
    <mergeCell ref="A24:B26"/>
    <mergeCell ref="C21:C23"/>
    <mergeCell ref="E21:G21"/>
    <mergeCell ref="H21:I21"/>
    <mergeCell ref="E22:G22"/>
    <mergeCell ref="H22:I22"/>
    <mergeCell ref="E23:G23"/>
    <mergeCell ref="H23:I23"/>
    <mergeCell ref="A21:B23"/>
    <mergeCell ref="C18:C20"/>
    <mergeCell ref="E18:G18"/>
    <mergeCell ref="H18:I18"/>
    <mergeCell ref="E19:G19"/>
    <mergeCell ref="H19:I19"/>
    <mergeCell ref="E20:G20"/>
    <mergeCell ref="H20:I20"/>
    <mergeCell ref="A18:B20"/>
    <mergeCell ref="C15:C17"/>
    <mergeCell ref="E15:G15"/>
    <mergeCell ref="H15:I15"/>
    <mergeCell ref="E16:G16"/>
    <mergeCell ref="H16:I16"/>
    <mergeCell ref="E17:G17"/>
    <mergeCell ref="H17:I17"/>
    <mergeCell ref="C12:C14"/>
    <mergeCell ref="E12:G12"/>
    <mergeCell ref="H12:I12"/>
    <mergeCell ref="E13:G13"/>
    <mergeCell ref="H13:I13"/>
    <mergeCell ref="E14:G14"/>
    <mergeCell ref="H14:I14"/>
    <mergeCell ref="A2:N2"/>
    <mergeCell ref="A3:C3"/>
    <mergeCell ref="D3:H3"/>
    <mergeCell ref="J3:K3"/>
    <mergeCell ref="D5:G5"/>
    <mergeCell ref="H5:J5"/>
    <mergeCell ref="K5:N5"/>
    <mergeCell ref="C9:C11"/>
    <mergeCell ref="E9:G9"/>
    <mergeCell ref="H9:I9"/>
    <mergeCell ref="E10:G10"/>
    <mergeCell ref="H10:I10"/>
    <mergeCell ref="E11:G11"/>
    <mergeCell ref="H11:I11"/>
    <mergeCell ref="C6:C8"/>
    <mergeCell ref="E6:G6"/>
    <mergeCell ref="H6:I6"/>
    <mergeCell ref="E7:G7"/>
    <mergeCell ref="H7:I7"/>
    <mergeCell ref="E8:G8"/>
    <mergeCell ref="H8:I8"/>
  </mergeCells>
  <phoneticPr fontId="1"/>
  <dataValidations count="8">
    <dataValidation type="list" allowBlank="1" showInputMessage="1" showErrorMessage="1" prompt="該当する内容をプルダウンで選択" sqref="E8:G8 E14:G14 E23:G23 E29:G29 E11:G11 E17:G17 E20:G20 E26:G26 E35:G35 E32:G32">
      <formula1>"金融機関口座からの振込,クレジットカード払い,現金払い（1契約税込10万円未満）,手形・小切手"</formula1>
    </dataValidation>
    <dataValidation imeMode="halfAlpha" allowBlank="1" showInputMessage="1" showErrorMessage="1" promptTitle="西暦で入力" prompt="例：2022/10/1" sqref="L3 N3 L6:L11 N6:N11"/>
    <dataValidation imeMode="halfAlpha" allowBlank="1" showInputMessage="1" showErrorMessage="1" promptTitle="西暦で入力" prompt="例：2022/10/1" sqref="N12:N35 L12:L35"/>
    <dataValidation imeMode="halfAlpha" allowBlank="1" showInputMessage="1" showErrorMessage="1" promptTitle="自動計算（入力不要）" prompt="①と➁の合計" sqref="J8 J14 J23 J29 J11 J17 J20 J26 J35 J32"/>
    <dataValidation imeMode="halfAlpha" allowBlank="1" showInputMessage="1" showErrorMessage="1" promptTitle="助成対象外の経費" prompt="消費税を含めて助成対象外の費用を入力" sqref="J7 J13 J28 J22 J16 J10 J19 J25 J34 J31"/>
    <dataValidation imeMode="halfAlpha" allowBlank="1" showInputMessage="1" showErrorMessage="1" promptTitle="助成対象となる経費" prompt="を税抜で入力" sqref="J6 J12 J27 J21 J15 J9 J18 J24 J33 J30"/>
    <dataValidation type="list" allowBlank="1" showInputMessage="1" showErrorMessage="1" prompt="同じ費目を複数申請する場合、連番にしてください" sqref="C6:C35">
      <formula1>"1,2,3,4,5,6,7,8,9,10"</formula1>
    </dataValidation>
    <dataValidation type="list" allowBlank="1" showInputMessage="1" showErrorMessage="1" promptTitle="品目を" prompt="EC（サイト出展初期登録）、自社（Web制作・改修費）から選択ください。" sqref="A6:B35">
      <formula1>"　,EC,自社"</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9" tint="0.79998168889431442"/>
  </sheetPr>
  <dimension ref="A1:AN42"/>
  <sheetViews>
    <sheetView showGridLines="0" zoomScaleNormal="100" zoomScaleSheetLayoutView="90" workbookViewId="0">
      <selection activeCell="P24" sqref="P24"/>
    </sheetView>
  </sheetViews>
  <sheetFormatPr defaultColWidth="9" defaultRowHeight="15" customHeight="1" x14ac:dyDescent="0.55000000000000004"/>
  <cols>
    <col min="1" max="1" width="3.83203125" style="1" customWidth="1"/>
    <col min="2" max="2" width="3.83203125" style="2" customWidth="1"/>
    <col min="3" max="3" width="2.83203125" style="4" customWidth="1"/>
    <col min="4" max="4" width="5.83203125" style="3" customWidth="1"/>
    <col min="5" max="6" width="6.1640625" style="3" customWidth="1"/>
    <col min="7" max="7" width="6.58203125" style="3" customWidth="1"/>
    <col min="8" max="9" width="5" style="1" customWidth="1"/>
    <col min="10" max="10" width="9.1640625" style="1" customWidth="1"/>
    <col min="11" max="11" width="3.33203125" style="1" customWidth="1"/>
    <col min="12" max="12" width="8" style="1" customWidth="1"/>
    <col min="13" max="13" width="5.9140625" style="1" customWidth="1"/>
    <col min="14" max="14" width="8.83203125" style="1" customWidth="1"/>
    <col min="15" max="26" width="9" style="1"/>
    <col min="27" max="38" width="9" style="161"/>
    <col min="39" max="16384" width="9" style="1"/>
  </cols>
  <sheetData>
    <row r="1" spans="1:40" ht="15" customHeight="1" x14ac:dyDescent="0.55000000000000004">
      <c r="A1" s="21" t="s">
        <v>197</v>
      </c>
      <c r="B1" s="21"/>
      <c r="C1" s="21"/>
      <c r="D1" s="21"/>
      <c r="E1" s="21"/>
      <c r="F1" s="21"/>
      <c r="G1" s="21"/>
      <c r="H1" s="21"/>
      <c r="I1" s="21"/>
      <c r="J1" s="21"/>
      <c r="K1" s="10"/>
      <c r="L1" s="25"/>
      <c r="AE1" s="453" t="s">
        <v>213</v>
      </c>
      <c r="AF1" s="453"/>
      <c r="AG1" s="453"/>
      <c r="AH1" s="453"/>
      <c r="AI1" s="453" t="s">
        <v>214</v>
      </c>
      <c r="AJ1" s="453"/>
      <c r="AK1" s="453"/>
      <c r="AL1" s="453"/>
    </row>
    <row r="2" spans="1:40" ht="15.65" customHeight="1" x14ac:dyDescent="0.55000000000000004">
      <c r="A2" s="413" t="s">
        <v>144</v>
      </c>
      <c r="B2" s="413"/>
      <c r="C2" s="413"/>
      <c r="D2" s="413"/>
      <c r="E2" s="413"/>
      <c r="F2" s="413"/>
      <c r="G2" s="413"/>
      <c r="H2" s="413"/>
      <c r="I2" s="413"/>
      <c r="J2" s="413"/>
      <c r="K2" s="413"/>
      <c r="L2" s="413"/>
      <c r="M2" s="413"/>
      <c r="N2" s="413"/>
      <c r="AE2" s="162" t="s">
        <v>201</v>
      </c>
      <c r="AF2" s="162" t="s">
        <v>202</v>
      </c>
      <c r="AG2" s="162" t="s">
        <v>203</v>
      </c>
      <c r="AH2" s="162" t="s">
        <v>198</v>
      </c>
      <c r="AI2" s="162" t="s">
        <v>201</v>
      </c>
      <c r="AJ2" s="162" t="s">
        <v>202</v>
      </c>
      <c r="AK2" s="162" t="s">
        <v>203</v>
      </c>
      <c r="AL2" s="162" t="s">
        <v>198</v>
      </c>
    </row>
    <row r="3" spans="1:40" ht="15.65" customHeight="1" x14ac:dyDescent="0.55000000000000004">
      <c r="A3" s="512" t="s">
        <v>57</v>
      </c>
      <c r="B3" s="512"/>
      <c r="C3" s="512"/>
      <c r="D3" s="513" t="s">
        <v>63</v>
      </c>
      <c r="E3" s="513"/>
      <c r="F3" s="513"/>
      <c r="H3" s="15"/>
      <c r="I3" s="15"/>
      <c r="J3" s="514" t="s">
        <v>23</v>
      </c>
      <c r="K3" s="515"/>
      <c r="L3" s="182">
        <v>44896</v>
      </c>
      <c r="M3" s="33" t="s">
        <v>31</v>
      </c>
      <c r="N3" s="183">
        <v>45291</v>
      </c>
    </row>
    <row r="4" spans="1:40" ht="3" customHeight="1" x14ac:dyDescent="0.55000000000000004">
      <c r="A4" s="10"/>
      <c r="B4" s="26"/>
      <c r="C4" s="27"/>
      <c r="D4" s="28"/>
      <c r="E4" s="11"/>
      <c r="F4" s="11"/>
      <c r="G4" s="11"/>
      <c r="H4" s="12"/>
      <c r="I4" s="12"/>
      <c r="J4" s="12"/>
      <c r="K4" s="13"/>
      <c r="L4" s="13"/>
      <c r="M4" s="10"/>
      <c r="N4" s="10"/>
    </row>
    <row r="5" spans="1:40" ht="14.5" customHeight="1" x14ac:dyDescent="0.55000000000000004">
      <c r="A5" s="518" t="s">
        <v>164</v>
      </c>
      <c r="B5" s="519"/>
      <c r="C5" s="39" t="s">
        <v>20</v>
      </c>
      <c r="D5" s="516" t="s">
        <v>22</v>
      </c>
      <c r="E5" s="516"/>
      <c r="F5" s="516"/>
      <c r="G5" s="516"/>
      <c r="H5" s="517" t="s">
        <v>126</v>
      </c>
      <c r="I5" s="517"/>
      <c r="J5" s="517"/>
      <c r="K5" s="517" t="s">
        <v>24</v>
      </c>
      <c r="L5" s="517"/>
      <c r="M5" s="517"/>
      <c r="N5" s="517"/>
      <c r="AA5" s="161" t="s">
        <v>246</v>
      </c>
      <c r="AB5" s="161" t="s">
        <v>216</v>
      </c>
      <c r="AC5" s="161" t="s">
        <v>217</v>
      </c>
      <c r="AD5" s="161">
        <v>1</v>
      </c>
      <c r="AE5" s="161">
        <f ca="1">IF(AND(INDIRECT(AA5)=AE$2,INDIRECT(AB5)&lt;&gt;""),INDIRECT(AB5),"")</f>
        <v>10000</v>
      </c>
      <c r="AF5" s="161" t="str">
        <f ca="1">IF(AND(INDIRECT(AA5)=AF$2,INDIRECT(AB5)&lt;&gt;""),INDIRECT(AB5),"")</f>
        <v/>
      </c>
      <c r="AG5" s="161" t="str">
        <f ca="1">IF(AND(INDIRECT(AA5)=AG$2,INDIRECT(AB5)&lt;&gt;""),INDIRECT(AB5),"")</f>
        <v/>
      </c>
      <c r="AH5" s="161" t="str">
        <f ca="1">IF(AND(INDIRECT(AA5)=AH$2,INDIRECT(AB5)&lt;&gt;""),INDIRECT(AB5),"")</f>
        <v/>
      </c>
      <c r="AI5" s="161">
        <f ca="1">IF(AND(INDIRECT(AA5)=AI$2,INDIRECT(AC5)&lt;&gt;""),INDIRECT(AC5),"")</f>
        <v>1000</v>
      </c>
      <c r="AJ5" s="161" t="str">
        <f ca="1">IF(AND(INDIRECT(AA5)=AJ$2,INDIRECT(AC5)&lt;&gt;""),INDIRECT(AC5),"")</f>
        <v/>
      </c>
      <c r="AK5" s="161" t="str">
        <f ca="1">IF(AND(INDIRECT(AA5)=AK$2,INDIRECT(AC5)&lt;&gt;""),INDIRECT(AC5),"")</f>
        <v/>
      </c>
      <c r="AL5" s="161" t="str">
        <f ca="1">IF(AND(INDIRECT(AA5)=AL$2,INDIRECT(AC5)&lt;&gt;""),INDIRECT(AC5),"")</f>
        <v/>
      </c>
    </row>
    <row r="6" spans="1:40" ht="16" customHeight="1" x14ac:dyDescent="0.25">
      <c r="A6" s="472" t="s">
        <v>295</v>
      </c>
      <c r="B6" s="473"/>
      <c r="C6" s="409">
        <v>1</v>
      </c>
      <c r="D6" s="23" t="s">
        <v>18</v>
      </c>
      <c r="E6" s="411" t="s">
        <v>309</v>
      </c>
      <c r="F6" s="411"/>
      <c r="G6" s="411"/>
      <c r="H6" s="508" t="s">
        <v>199</v>
      </c>
      <c r="I6" s="509"/>
      <c r="J6" s="187">
        <v>10000</v>
      </c>
      <c r="K6" s="23" t="s">
        <v>0</v>
      </c>
      <c r="L6" s="184">
        <v>44958</v>
      </c>
      <c r="M6" s="23" t="s">
        <v>2</v>
      </c>
      <c r="N6" s="184">
        <v>44967</v>
      </c>
      <c r="AA6" s="161" t="s">
        <v>247</v>
      </c>
      <c r="AB6" s="161" t="s">
        <v>219</v>
      </c>
      <c r="AC6" s="161" t="s">
        <v>220</v>
      </c>
      <c r="AD6" s="161">
        <v>2</v>
      </c>
      <c r="AE6" s="161">
        <f t="shared" ref="AE6:AE14" ca="1" si="0">IF(AND(INDIRECT(AA6)=AE$2,INDIRECT(AB6)&lt;&gt;""),INDIRECT(AB6),"")</f>
        <v>300000</v>
      </c>
      <c r="AF6" s="161" t="str">
        <f t="shared" ref="AF6:AF14" ca="1" si="1">IF(AND(INDIRECT(AA6)=AF$2,INDIRECT(AB6)&lt;&gt;""),INDIRECT(AB6),"")</f>
        <v/>
      </c>
      <c r="AG6" s="161" t="str">
        <f t="shared" ref="AG6:AG14" ca="1" si="2">IF(AND(INDIRECT(AA6)=AG$2,INDIRECT(AB6)&lt;&gt;""),INDIRECT(AB6),"")</f>
        <v/>
      </c>
      <c r="AH6" s="161" t="str">
        <f t="shared" ref="AH6:AH14" ca="1" si="3">IF(AND(INDIRECT(AA6)=AH$2,INDIRECT(AB6)&lt;&gt;""),INDIRECT(AB6),"")</f>
        <v/>
      </c>
      <c r="AI6" s="161">
        <f t="shared" ref="AI6:AI14" ca="1" si="4">IF(AND(INDIRECT(AA6)=AI$2,INDIRECT(AC6)&lt;&gt;""),INDIRECT(AC6),"")</f>
        <v>30000</v>
      </c>
      <c r="AJ6" s="161" t="str">
        <f t="shared" ref="AJ6:AJ14" ca="1" si="5">IF(AND(INDIRECT(AA6)=AJ$2,INDIRECT(AC6)&lt;&gt;""),INDIRECT(AC6),"")</f>
        <v/>
      </c>
      <c r="AK6" s="161" t="str">
        <f t="shared" ref="AK6:AK14" ca="1" si="6">IF(AND(INDIRECT(AA6)=AK$2,INDIRECT(AC6)&lt;&gt;""),INDIRECT(AC6),"")</f>
        <v/>
      </c>
      <c r="AL6" s="161" t="str">
        <f t="shared" ref="AL6:AL14" ca="1" si="7">IF(AND(INDIRECT(AA6)=AL$2,INDIRECT(AC6)&lt;&gt;""),INDIRECT(AC6),"")</f>
        <v/>
      </c>
    </row>
    <row r="7" spans="1:40" ht="16" customHeight="1" x14ac:dyDescent="0.25">
      <c r="A7" s="474"/>
      <c r="B7" s="475"/>
      <c r="C7" s="409"/>
      <c r="D7" s="38" t="s">
        <v>28</v>
      </c>
      <c r="E7" s="411" t="s">
        <v>315</v>
      </c>
      <c r="F7" s="411"/>
      <c r="G7" s="411"/>
      <c r="H7" s="496" t="s">
        <v>143</v>
      </c>
      <c r="I7" s="498"/>
      <c r="J7" s="187">
        <v>1000</v>
      </c>
      <c r="K7" s="23" t="s">
        <v>1</v>
      </c>
      <c r="L7" s="184">
        <v>44959</v>
      </c>
      <c r="M7" s="23" t="s">
        <v>3</v>
      </c>
      <c r="N7" s="184">
        <v>44977</v>
      </c>
      <c r="AA7" s="161" t="s">
        <v>248</v>
      </c>
      <c r="AB7" s="161" t="s">
        <v>222</v>
      </c>
      <c r="AC7" s="161" t="s">
        <v>223</v>
      </c>
      <c r="AD7" s="161">
        <v>3</v>
      </c>
      <c r="AE7" s="161" t="str">
        <f t="shared" ca="1" si="0"/>
        <v/>
      </c>
      <c r="AF7" s="161">
        <f t="shared" ca="1" si="1"/>
        <v>900000</v>
      </c>
      <c r="AG7" s="161" t="str">
        <f t="shared" ca="1" si="2"/>
        <v/>
      </c>
      <c r="AH7" s="161" t="str">
        <f t="shared" ca="1" si="3"/>
        <v/>
      </c>
      <c r="AI7" s="161" t="str">
        <f t="shared" ca="1" si="4"/>
        <v/>
      </c>
      <c r="AJ7" s="161">
        <f t="shared" ca="1" si="5"/>
        <v>90000</v>
      </c>
      <c r="AK7" s="161" t="str">
        <f t="shared" ca="1" si="6"/>
        <v/>
      </c>
      <c r="AL7" s="161" t="str">
        <f t="shared" ca="1" si="7"/>
        <v/>
      </c>
    </row>
    <row r="8" spans="1:40" ht="16" customHeight="1" x14ac:dyDescent="0.5">
      <c r="A8" s="476"/>
      <c r="B8" s="477"/>
      <c r="C8" s="409"/>
      <c r="D8" s="23" t="s">
        <v>21</v>
      </c>
      <c r="E8" s="269" t="s">
        <v>294</v>
      </c>
      <c r="F8" s="269"/>
      <c r="G8" s="269"/>
      <c r="H8" s="510" t="s">
        <v>200</v>
      </c>
      <c r="I8" s="511"/>
      <c r="J8" s="35">
        <f>IF(AND(J6="",J7=""),"",J6+J7)</f>
        <v>11000</v>
      </c>
      <c r="K8" s="23" t="s">
        <v>25</v>
      </c>
      <c r="L8" s="184">
        <v>44982</v>
      </c>
      <c r="M8" s="32"/>
      <c r="N8" s="37"/>
      <c r="AA8" s="161" t="s">
        <v>249</v>
      </c>
      <c r="AB8" s="161" t="s">
        <v>225</v>
      </c>
      <c r="AC8" s="161" t="s">
        <v>226</v>
      </c>
      <c r="AD8" s="161">
        <v>4</v>
      </c>
      <c r="AE8" s="161" t="str">
        <f t="shared" ca="1" si="0"/>
        <v/>
      </c>
      <c r="AF8" s="161" t="str">
        <f t="shared" ca="1" si="1"/>
        <v/>
      </c>
      <c r="AG8" s="161">
        <f t="shared" ca="1" si="2"/>
        <v>200000</v>
      </c>
      <c r="AH8" s="161" t="str">
        <f t="shared" ca="1" si="3"/>
        <v/>
      </c>
      <c r="AI8" s="161" t="str">
        <f t="shared" ca="1" si="4"/>
        <v/>
      </c>
      <c r="AJ8" s="161" t="str">
        <f t="shared" ca="1" si="5"/>
        <v/>
      </c>
      <c r="AK8" s="161">
        <f t="shared" ca="1" si="6"/>
        <v>20000</v>
      </c>
      <c r="AL8" s="161" t="str">
        <f t="shared" ca="1" si="7"/>
        <v/>
      </c>
    </row>
    <row r="9" spans="1:40" ht="16" customHeight="1" x14ac:dyDescent="0.25">
      <c r="A9" s="472" t="s">
        <v>295</v>
      </c>
      <c r="B9" s="473"/>
      <c r="C9" s="409">
        <v>2</v>
      </c>
      <c r="D9" s="51" t="s">
        <v>18</v>
      </c>
      <c r="E9" s="411" t="s">
        <v>309</v>
      </c>
      <c r="F9" s="411"/>
      <c r="G9" s="411"/>
      <c r="H9" s="508" t="s">
        <v>199</v>
      </c>
      <c r="I9" s="509"/>
      <c r="J9" s="187">
        <v>300000</v>
      </c>
      <c r="K9" s="51" t="s">
        <v>0</v>
      </c>
      <c r="L9" s="184">
        <v>44958</v>
      </c>
      <c r="M9" s="51" t="s">
        <v>2</v>
      </c>
      <c r="N9" s="184">
        <v>44967</v>
      </c>
      <c r="AA9" s="161" t="s">
        <v>250</v>
      </c>
      <c r="AB9" s="161" t="s">
        <v>228</v>
      </c>
      <c r="AC9" s="161" t="s">
        <v>229</v>
      </c>
      <c r="AD9" s="161">
        <v>5</v>
      </c>
      <c r="AE9" s="161" t="str">
        <f t="shared" ca="1" si="0"/>
        <v/>
      </c>
      <c r="AF9" s="161" t="str">
        <f t="shared" ca="1" si="1"/>
        <v/>
      </c>
      <c r="AG9" s="161">
        <f t="shared" ca="1" si="2"/>
        <v>100000</v>
      </c>
      <c r="AH9" s="161" t="str">
        <f t="shared" ca="1" si="3"/>
        <v/>
      </c>
      <c r="AI9" s="161" t="str">
        <f t="shared" ca="1" si="4"/>
        <v/>
      </c>
      <c r="AJ9" s="161" t="str">
        <f t="shared" ca="1" si="5"/>
        <v/>
      </c>
      <c r="AK9" s="161">
        <f t="shared" ca="1" si="6"/>
        <v>10000</v>
      </c>
      <c r="AL9" s="161" t="str">
        <f t="shared" ca="1" si="7"/>
        <v/>
      </c>
    </row>
    <row r="10" spans="1:40" ht="16" customHeight="1" x14ac:dyDescent="0.25">
      <c r="A10" s="474"/>
      <c r="B10" s="475"/>
      <c r="C10" s="409"/>
      <c r="D10" s="38" t="s">
        <v>28</v>
      </c>
      <c r="E10" s="411" t="s">
        <v>315</v>
      </c>
      <c r="F10" s="411"/>
      <c r="G10" s="411"/>
      <c r="H10" s="496" t="s">
        <v>143</v>
      </c>
      <c r="I10" s="498"/>
      <c r="J10" s="187">
        <v>30000</v>
      </c>
      <c r="K10" s="51" t="s">
        <v>1</v>
      </c>
      <c r="L10" s="184">
        <v>44959</v>
      </c>
      <c r="M10" s="51" t="s">
        <v>3</v>
      </c>
      <c r="N10" s="184">
        <v>44977</v>
      </c>
      <c r="AA10" s="161" t="s">
        <v>251</v>
      </c>
      <c r="AB10" s="161" t="s">
        <v>231</v>
      </c>
      <c r="AC10" s="161" t="s">
        <v>232</v>
      </c>
      <c r="AD10" s="161">
        <v>6</v>
      </c>
      <c r="AE10" s="161" t="str">
        <f t="shared" ca="1" si="0"/>
        <v/>
      </c>
      <c r="AF10" s="161" t="str">
        <f t="shared" ca="1" si="1"/>
        <v/>
      </c>
      <c r="AG10" s="161" t="str">
        <f t="shared" ca="1" si="2"/>
        <v/>
      </c>
      <c r="AH10" s="161" t="str">
        <f t="shared" ca="1" si="3"/>
        <v/>
      </c>
      <c r="AI10" s="161" t="str">
        <f t="shared" ca="1" si="4"/>
        <v/>
      </c>
      <c r="AJ10" s="161" t="str">
        <f t="shared" ca="1" si="5"/>
        <v/>
      </c>
      <c r="AK10" s="161" t="str">
        <f t="shared" ca="1" si="6"/>
        <v/>
      </c>
      <c r="AL10" s="161" t="str">
        <f t="shared" ca="1" si="7"/>
        <v/>
      </c>
    </row>
    <row r="11" spans="1:40" ht="16" customHeight="1" x14ac:dyDescent="0.5">
      <c r="A11" s="476"/>
      <c r="B11" s="477"/>
      <c r="C11" s="409"/>
      <c r="D11" s="51" t="s">
        <v>21</v>
      </c>
      <c r="E11" s="269" t="s">
        <v>294</v>
      </c>
      <c r="F11" s="269"/>
      <c r="G11" s="269"/>
      <c r="H11" s="510" t="s">
        <v>200</v>
      </c>
      <c r="I11" s="511"/>
      <c r="J11" s="35">
        <f>IF(AND(J9="",J10=""),"",J9+J10)</f>
        <v>330000</v>
      </c>
      <c r="K11" s="51" t="s">
        <v>25</v>
      </c>
      <c r="L11" s="184">
        <v>44982</v>
      </c>
      <c r="M11" s="32"/>
      <c r="N11" s="37"/>
      <c r="AA11" s="161" t="s">
        <v>252</v>
      </c>
      <c r="AB11" s="161" t="s">
        <v>234</v>
      </c>
      <c r="AC11" s="161" t="s">
        <v>235</v>
      </c>
      <c r="AD11" s="161">
        <v>7</v>
      </c>
      <c r="AE11" s="161" t="str">
        <f t="shared" ca="1" si="0"/>
        <v/>
      </c>
      <c r="AF11" s="161" t="str">
        <f t="shared" ca="1" si="1"/>
        <v/>
      </c>
      <c r="AG11" s="161" t="str">
        <f t="shared" ca="1" si="2"/>
        <v/>
      </c>
      <c r="AH11" s="161" t="str">
        <f t="shared" ca="1" si="3"/>
        <v/>
      </c>
      <c r="AI11" s="161" t="str">
        <f t="shared" ca="1" si="4"/>
        <v/>
      </c>
      <c r="AJ11" s="161" t="str">
        <f t="shared" ca="1" si="5"/>
        <v/>
      </c>
      <c r="AK11" s="161" t="str">
        <f t="shared" ca="1" si="6"/>
        <v/>
      </c>
      <c r="AL11" s="161" t="str">
        <f t="shared" ca="1" si="7"/>
        <v/>
      </c>
    </row>
    <row r="12" spans="1:40" ht="16" customHeight="1" x14ac:dyDescent="0.25">
      <c r="A12" s="472" t="s">
        <v>296</v>
      </c>
      <c r="B12" s="473"/>
      <c r="C12" s="409">
        <v>1</v>
      </c>
      <c r="D12" s="51" t="s">
        <v>18</v>
      </c>
      <c r="E12" s="411" t="s">
        <v>309</v>
      </c>
      <c r="F12" s="411"/>
      <c r="G12" s="411"/>
      <c r="H12" s="508" t="s">
        <v>199</v>
      </c>
      <c r="I12" s="509"/>
      <c r="J12" s="187">
        <v>900000</v>
      </c>
      <c r="K12" s="51" t="s">
        <v>0</v>
      </c>
      <c r="L12" s="184">
        <v>44958</v>
      </c>
      <c r="M12" s="51" t="s">
        <v>2</v>
      </c>
      <c r="N12" s="184">
        <v>44967</v>
      </c>
      <c r="AA12" s="161" t="s">
        <v>253</v>
      </c>
      <c r="AB12" s="161" t="s">
        <v>237</v>
      </c>
      <c r="AC12" s="161" t="s">
        <v>238</v>
      </c>
      <c r="AD12" s="161">
        <v>8</v>
      </c>
      <c r="AE12" s="161" t="str">
        <f t="shared" ca="1" si="0"/>
        <v/>
      </c>
      <c r="AF12" s="161" t="str">
        <f t="shared" ca="1" si="1"/>
        <v/>
      </c>
      <c r="AG12" s="161" t="str">
        <f t="shared" ca="1" si="2"/>
        <v/>
      </c>
      <c r="AH12" s="161" t="str">
        <f t="shared" ca="1" si="3"/>
        <v/>
      </c>
      <c r="AI12" s="161" t="str">
        <f t="shared" ca="1" si="4"/>
        <v/>
      </c>
      <c r="AJ12" s="161" t="str">
        <f t="shared" ca="1" si="5"/>
        <v/>
      </c>
      <c r="AK12" s="161" t="str">
        <f t="shared" ca="1" si="6"/>
        <v/>
      </c>
      <c r="AL12" s="161" t="str">
        <f t="shared" ca="1" si="7"/>
        <v/>
      </c>
    </row>
    <row r="13" spans="1:40" ht="16" customHeight="1" x14ac:dyDescent="0.25">
      <c r="A13" s="474"/>
      <c r="B13" s="475"/>
      <c r="C13" s="409"/>
      <c r="D13" s="38" t="s">
        <v>28</v>
      </c>
      <c r="E13" s="411" t="s">
        <v>316</v>
      </c>
      <c r="F13" s="411"/>
      <c r="G13" s="411"/>
      <c r="H13" s="496" t="s">
        <v>143</v>
      </c>
      <c r="I13" s="498"/>
      <c r="J13" s="187">
        <v>90000</v>
      </c>
      <c r="K13" s="51" t="s">
        <v>1</v>
      </c>
      <c r="L13" s="184">
        <v>44959</v>
      </c>
      <c r="M13" s="51" t="s">
        <v>3</v>
      </c>
      <c r="N13" s="184">
        <v>44977</v>
      </c>
      <c r="AA13" s="161" t="s">
        <v>254</v>
      </c>
      <c r="AB13" s="161" t="s">
        <v>240</v>
      </c>
      <c r="AC13" s="161" t="s">
        <v>241</v>
      </c>
      <c r="AD13" s="161">
        <v>9</v>
      </c>
      <c r="AE13" s="161" t="str">
        <f t="shared" ca="1" si="0"/>
        <v/>
      </c>
      <c r="AF13" s="161" t="str">
        <f t="shared" ca="1" si="1"/>
        <v/>
      </c>
      <c r="AG13" s="161" t="str">
        <f t="shared" ca="1" si="2"/>
        <v/>
      </c>
      <c r="AH13" s="161" t="str">
        <f t="shared" ca="1" si="3"/>
        <v/>
      </c>
      <c r="AI13" s="161" t="str">
        <f t="shared" ca="1" si="4"/>
        <v/>
      </c>
      <c r="AJ13" s="161" t="str">
        <f t="shared" ca="1" si="5"/>
        <v/>
      </c>
      <c r="AK13" s="161" t="str">
        <f t="shared" ca="1" si="6"/>
        <v/>
      </c>
      <c r="AL13" s="161" t="str">
        <f t="shared" ca="1" si="7"/>
        <v/>
      </c>
      <c r="AN13" s="161"/>
    </row>
    <row r="14" spans="1:40" ht="16" customHeight="1" x14ac:dyDescent="0.5">
      <c r="A14" s="476"/>
      <c r="B14" s="477"/>
      <c r="C14" s="409"/>
      <c r="D14" s="51" t="s">
        <v>21</v>
      </c>
      <c r="E14" s="269" t="s">
        <v>294</v>
      </c>
      <c r="F14" s="269"/>
      <c r="G14" s="269"/>
      <c r="H14" s="510" t="s">
        <v>200</v>
      </c>
      <c r="I14" s="511"/>
      <c r="J14" s="35">
        <f>IF(AND(J12="",J13=""),"",J12+J13)</f>
        <v>990000</v>
      </c>
      <c r="K14" s="51" t="s">
        <v>25</v>
      </c>
      <c r="L14" s="184">
        <v>44982</v>
      </c>
      <c r="M14" s="32"/>
      <c r="N14" s="37"/>
      <c r="AA14" s="161" t="s">
        <v>255</v>
      </c>
      <c r="AB14" s="161" t="s">
        <v>243</v>
      </c>
      <c r="AC14" s="161" t="s">
        <v>244</v>
      </c>
      <c r="AD14" s="161">
        <v>10</v>
      </c>
      <c r="AE14" s="161" t="str">
        <f t="shared" ca="1" si="0"/>
        <v/>
      </c>
      <c r="AF14" s="161" t="str">
        <f t="shared" ca="1" si="1"/>
        <v/>
      </c>
      <c r="AG14" s="161" t="str">
        <f t="shared" ca="1" si="2"/>
        <v/>
      </c>
      <c r="AH14" s="161" t="str">
        <f t="shared" ca="1" si="3"/>
        <v/>
      </c>
      <c r="AI14" s="161" t="str">
        <f t="shared" ca="1" si="4"/>
        <v/>
      </c>
      <c r="AJ14" s="161" t="str">
        <f t="shared" ca="1" si="5"/>
        <v/>
      </c>
      <c r="AK14" s="161" t="str">
        <f t="shared" ca="1" si="6"/>
        <v/>
      </c>
      <c r="AL14" s="161" t="str">
        <f t="shared" ca="1" si="7"/>
        <v/>
      </c>
    </row>
    <row r="15" spans="1:40" ht="16" customHeight="1" x14ac:dyDescent="0.25">
      <c r="A15" s="472" t="s">
        <v>297</v>
      </c>
      <c r="B15" s="473"/>
      <c r="C15" s="409">
        <v>1</v>
      </c>
      <c r="D15" s="51" t="s">
        <v>18</v>
      </c>
      <c r="E15" s="411" t="s">
        <v>309</v>
      </c>
      <c r="F15" s="411"/>
      <c r="G15" s="411"/>
      <c r="H15" s="508" t="s">
        <v>199</v>
      </c>
      <c r="I15" s="509"/>
      <c r="J15" s="187">
        <v>200000</v>
      </c>
      <c r="K15" s="51" t="s">
        <v>0</v>
      </c>
      <c r="L15" s="184">
        <v>44958</v>
      </c>
      <c r="M15" s="51" t="s">
        <v>2</v>
      </c>
      <c r="N15" s="184">
        <v>44967</v>
      </c>
      <c r="AE15" s="161">
        <f ca="1">IF(AND(AE5="",AE6="",AE7="",AE8="",AE9="",AE10="",AE11="",AE12="",AE13="",AE14=""),"",SUM(AE5:AE14))</f>
        <v>310000</v>
      </c>
      <c r="AF15" s="161">
        <f t="shared" ref="AF15:AL15" ca="1" si="8">IF(AND(AF5="",AF6="",AF7="",AF8="",AF9="",AF10="",AF11="",AF12="",AF13="",AF14=""),"",SUM(AF5:AF14))</f>
        <v>900000</v>
      </c>
      <c r="AG15" s="161">
        <f t="shared" ca="1" si="8"/>
        <v>300000</v>
      </c>
      <c r="AH15" s="161" t="str">
        <f t="shared" ca="1" si="8"/>
        <v/>
      </c>
      <c r="AI15" s="161">
        <f t="shared" ca="1" si="8"/>
        <v>31000</v>
      </c>
      <c r="AJ15" s="161">
        <f t="shared" ca="1" si="8"/>
        <v>90000</v>
      </c>
      <c r="AK15" s="161">
        <f t="shared" ca="1" si="8"/>
        <v>30000</v>
      </c>
      <c r="AL15" s="161" t="str">
        <f t="shared" ca="1" si="8"/>
        <v/>
      </c>
    </row>
    <row r="16" spans="1:40" ht="16" customHeight="1" x14ac:dyDescent="0.25">
      <c r="A16" s="474"/>
      <c r="B16" s="475"/>
      <c r="C16" s="409"/>
      <c r="D16" s="38" t="s">
        <v>28</v>
      </c>
      <c r="E16" s="411" t="s">
        <v>317</v>
      </c>
      <c r="F16" s="411"/>
      <c r="G16" s="411"/>
      <c r="H16" s="496" t="s">
        <v>143</v>
      </c>
      <c r="I16" s="498"/>
      <c r="J16" s="187">
        <v>20000</v>
      </c>
      <c r="K16" s="51" t="s">
        <v>1</v>
      </c>
      <c r="L16" s="184">
        <v>44959</v>
      </c>
      <c r="M16" s="51" t="s">
        <v>3</v>
      </c>
      <c r="N16" s="184">
        <v>44977</v>
      </c>
    </row>
    <row r="17" spans="1:14" ht="16" customHeight="1" x14ac:dyDescent="0.5">
      <c r="A17" s="476"/>
      <c r="B17" s="477"/>
      <c r="C17" s="409"/>
      <c r="D17" s="51" t="s">
        <v>21</v>
      </c>
      <c r="E17" s="269" t="s">
        <v>294</v>
      </c>
      <c r="F17" s="269"/>
      <c r="G17" s="269"/>
      <c r="H17" s="510" t="s">
        <v>200</v>
      </c>
      <c r="I17" s="511"/>
      <c r="J17" s="35">
        <f>IF(AND(J15="",J16=""),"",J15+J16)</f>
        <v>220000</v>
      </c>
      <c r="K17" s="51" t="s">
        <v>25</v>
      </c>
      <c r="L17" s="184">
        <v>44982</v>
      </c>
      <c r="M17" s="32"/>
      <c r="N17" s="37"/>
    </row>
    <row r="18" spans="1:14" ht="16" customHeight="1" x14ac:dyDescent="0.25">
      <c r="A18" s="472" t="s">
        <v>297</v>
      </c>
      <c r="B18" s="473"/>
      <c r="C18" s="409">
        <v>2</v>
      </c>
      <c r="D18" s="51" t="s">
        <v>18</v>
      </c>
      <c r="E18" s="411" t="s">
        <v>309</v>
      </c>
      <c r="F18" s="411"/>
      <c r="G18" s="411"/>
      <c r="H18" s="508" t="s">
        <v>199</v>
      </c>
      <c r="I18" s="509"/>
      <c r="J18" s="187">
        <v>100000</v>
      </c>
      <c r="K18" s="51" t="s">
        <v>0</v>
      </c>
      <c r="L18" s="184">
        <v>44958</v>
      </c>
      <c r="M18" s="51" t="s">
        <v>2</v>
      </c>
      <c r="N18" s="184">
        <v>44967</v>
      </c>
    </row>
    <row r="19" spans="1:14" ht="16" customHeight="1" x14ac:dyDescent="0.25">
      <c r="A19" s="474"/>
      <c r="B19" s="475"/>
      <c r="C19" s="409"/>
      <c r="D19" s="38" t="s">
        <v>28</v>
      </c>
      <c r="E19" s="411" t="s">
        <v>318</v>
      </c>
      <c r="F19" s="411"/>
      <c r="G19" s="411"/>
      <c r="H19" s="496" t="s">
        <v>143</v>
      </c>
      <c r="I19" s="498"/>
      <c r="J19" s="187">
        <v>10000</v>
      </c>
      <c r="K19" s="51" t="s">
        <v>1</v>
      </c>
      <c r="L19" s="184">
        <v>44959</v>
      </c>
      <c r="M19" s="51" t="s">
        <v>3</v>
      </c>
      <c r="N19" s="184">
        <v>44977</v>
      </c>
    </row>
    <row r="20" spans="1:14" ht="16" customHeight="1" x14ac:dyDescent="0.5">
      <c r="A20" s="476"/>
      <c r="B20" s="477"/>
      <c r="C20" s="409"/>
      <c r="D20" s="51" t="s">
        <v>21</v>
      </c>
      <c r="E20" s="269" t="s">
        <v>294</v>
      </c>
      <c r="F20" s="269"/>
      <c r="G20" s="269"/>
      <c r="H20" s="510" t="s">
        <v>200</v>
      </c>
      <c r="I20" s="511"/>
      <c r="J20" s="35">
        <f>IF(AND(J18="",J19=""),"",J18+J19)</f>
        <v>110000</v>
      </c>
      <c r="K20" s="51" t="s">
        <v>25</v>
      </c>
      <c r="L20" s="184">
        <v>44982</v>
      </c>
      <c r="M20" s="32"/>
      <c r="N20" s="37"/>
    </row>
    <row r="21" spans="1:14" ht="16" customHeight="1" x14ac:dyDescent="0.25">
      <c r="A21" s="464"/>
      <c r="B21" s="465"/>
      <c r="C21" s="450"/>
      <c r="D21" s="51" t="s">
        <v>18</v>
      </c>
      <c r="E21" s="452"/>
      <c r="F21" s="452"/>
      <c r="G21" s="452"/>
      <c r="H21" s="508" t="s">
        <v>199</v>
      </c>
      <c r="I21" s="509"/>
      <c r="J21" s="34"/>
      <c r="K21" s="51" t="s">
        <v>0</v>
      </c>
      <c r="L21" s="36"/>
      <c r="M21" s="51" t="s">
        <v>2</v>
      </c>
      <c r="N21" s="36"/>
    </row>
    <row r="22" spans="1:14" ht="16" customHeight="1" x14ac:dyDescent="0.25">
      <c r="A22" s="466"/>
      <c r="B22" s="467"/>
      <c r="C22" s="450"/>
      <c r="D22" s="38" t="s">
        <v>28</v>
      </c>
      <c r="E22" s="449"/>
      <c r="F22" s="449"/>
      <c r="G22" s="449"/>
      <c r="H22" s="496" t="s">
        <v>143</v>
      </c>
      <c r="I22" s="498"/>
      <c r="J22" s="34"/>
      <c r="K22" s="51" t="s">
        <v>1</v>
      </c>
      <c r="L22" s="36"/>
      <c r="M22" s="51" t="s">
        <v>3</v>
      </c>
      <c r="N22" s="36"/>
    </row>
    <row r="23" spans="1:14" ht="16" customHeight="1" x14ac:dyDescent="0.5">
      <c r="A23" s="468"/>
      <c r="B23" s="469"/>
      <c r="C23" s="450"/>
      <c r="D23" s="51" t="s">
        <v>21</v>
      </c>
      <c r="E23" s="261"/>
      <c r="F23" s="261"/>
      <c r="G23" s="261"/>
      <c r="H23" s="510" t="s">
        <v>200</v>
      </c>
      <c r="I23" s="511"/>
      <c r="J23" s="35" t="str">
        <f>IF(AND(J21="",J22=""),"",J21+J22)</f>
        <v/>
      </c>
      <c r="K23" s="51" t="s">
        <v>25</v>
      </c>
      <c r="L23" s="36"/>
      <c r="M23" s="32"/>
      <c r="N23" s="37"/>
    </row>
    <row r="24" spans="1:14" ht="16" customHeight="1" x14ac:dyDescent="0.25">
      <c r="A24" s="464"/>
      <c r="B24" s="465"/>
      <c r="C24" s="450"/>
      <c r="D24" s="51" t="s">
        <v>18</v>
      </c>
      <c r="E24" s="452"/>
      <c r="F24" s="452"/>
      <c r="G24" s="452"/>
      <c r="H24" s="508" t="s">
        <v>199</v>
      </c>
      <c r="I24" s="509"/>
      <c r="J24" s="34"/>
      <c r="K24" s="51" t="s">
        <v>0</v>
      </c>
      <c r="L24" s="36"/>
      <c r="M24" s="51" t="s">
        <v>2</v>
      </c>
      <c r="N24" s="36"/>
    </row>
    <row r="25" spans="1:14" ht="16" customHeight="1" x14ac:dyDescent="0.25">
      <c r="A25" s="466"/>
      <c r="B25" s="467"/>
      <c r="C25" s="450"/>
      <c r="D25" s="38" t="s">
        <v>28</v>
      </c>
      <c r="E25" s="449"/>
      <c r="F25" s="449"/>
      <c r="G25" s="449"/>
      <c r="H25" s="496" t="s">
        <v>143</v>
      </c>
      <c r="I25" s="498"/>
      <c r="J25" s="34"/>
      <c r="K25" s="51" t="s">
        <v>1</v>
      </c>
      <c r="L25" s="36"/>
      <c r="M25" s="51" t="s">
        <v>3</v>
      </c>
      <c r="N25" s="36"/>
    </row>
    <row r="26" spans="1:14" ht="16" customHeight="1" x14ac:dyDescent="0.5">
      <c r="A26" s="468"/>
      <c r="B26" s="469"/>
      <c r="C26" s="450"/>
      <c r="D26" s="51" t="s">
        <v>21</v>
      </c>
      <c r="E26" s="261"/>
      <c r="F26" s="261"/>
      <c r="G26" s="261"/>
      <c r="H26" s="510" t="s">
        <v>200</v>
      </c>
      <c r="I26" s="511"/>
      <c r="J26" s="35" t="str">
        <f>IF(AND(J24="",J25=""),"",J24+J25)</f>
        <v/>
      </c>
      <c r="K26" s="51" t="s">
        <v>25</v>
      </c>
      <c r="L26" s="36"/>
      <c r="M26" s="32"/>
      <c r="N26" s="37"/>
    </row>
    <row r="27" spans="1:14" ht="16" customHeight="1" x14ac:dyDescent="0.25">
      <c r="A27" s="464"/>
      <c r="B27" s="465"/>
      <c r="C27" s="450"/>
      <c r="D27" s="51" t="s">
        <v>18</v>
      </c>
      <c r="E27" s="452"/>
      <c r="F27" s="452"/>
      <c r="G27" s="452"/>
      <c r="H27" s="508" t="s">
        <v>199</v>
      </c>
      <c r="I27" s="509"/>
      <c r="J27" s="34"/>
      <c r="K27" s="51" t="s">
        <v>0</v>
      </c>
      <c r="L27" s="36"/>
      <c r="M27" s="51" t="s">
        <v>2</v>
      </c>
      <c r="N27" s="36"/>
    </row>
    <row r="28" spans="1:14" ht="16" customHeight="1" x14ac:dyDescent="0.25">
      <c r="A28" s="466"/>
      <c r="B28" s="467"/>
      <c r="C28" s="450"/>
      <c r="D28" s="38" t="s">
        <v>28</v>
      </c>
      <c r="E28" s="449"/>
      <c r="F28" s="449"/>
      <c r="G28" s="449"/>
      <c r="H28" s="496" t="s">
        <v>143</v>
      </c>
      <c r="I28" s="498"/>
      <c r="J28" s="34"/>
      <c r="K28" s="51" t="s">
        <v>1</v>
      </c>
      <c r="L28" s="36"/>
      <c r="M28" s="51" t="s">
        <v>3</v>
      </c>
      <c r="N28" s="36"/>
    </row>
    <row r="29" spans="1:14" ht="16" customHeight="1" x14ac:dyDescent="0.5">
      <c r="A29" s="468"/>
      <c r="B29" s="469"/>
      <c r="C29" s="450"/>
      <c r="D29" s="51" t="s">
        <v>21</v>
      </c>
      <c r="E29" s="261"/>
      <c r="F29" s="261"/>
      <c r="G29" s="261"/>
      <c r="H29" s="510" t="s">
        <v>200</v>
      </c>
      <c r="I29" s="511"/>
      <c r="J29" s="35" t="str">
        <f>IF(AND(J27="",J28=""),"",J27+J28)</f>
        <v/>
      </c>
      <c r="K29" s="51" t="s">
        <v>25</v>
      </c>
      <c r="L29" s="36"/>
      <c r="M29" s="32"/>
      <c r="N29" s="37"/>
    </row>
    <row r="30" spans="1:14" ht="16" customHeight="1" x14ac:dyDescent="0.25">
      <c r="A30" s="464"/>
      <c r="B30" s="465"/>
      <c r="C30" s="450"/>
      <c r="D30" s="51" t="s">
        <v>18</v>
      </c>
      <c r="E30" s="452"/>
      <c r="F30" s="452"/>
      <c r="G30" s="452"/>
      <c r="H30" s="508" t="s">
        <v>199</v>
      </c>
      <c r="I30" s="509"/>
      <c r="J30" s="34"/>
      <c r="K30" s="51" t="s">
        <v>0</v>
      </c>
      <c r="L30" s="36"/>
      <c r="M30" s="51" t="s">
        <v>2</v>
      </c>
      <c r="N30" s="36"/>
    </row>
    <row r="31" spans="1:14" ht="16" customHeight="1" x14ac:dyDescent="0.25">
      <c r="A31" s="466"/>
      <c r="B31" s="467"/>
      <c r="C31" s="450"/>
      <c r="D31" s="38" t="s">
        <v>28</v>
      </c>
      <c r="E31" s="449"/>
      <c r="F31" s="449"/>
      <c r="G31" s="449"/>
      <c r="H31" s="496" t="s">
        <v>143</v>
      </c>
      <c r="I31" s="498"/>
      <c r="J31" s="34"/>
      <c r="K31" s="51" t="s">
        <v>1</v>
      </c>
      <c r="L31" s="36"/>
      <c r="M31" s="51" t="s">
        <v>3</v>
      </c>
      <c r="N31" s="36"/>
    </row>
    <row r="32" spans="1:14" ht="16" customHeight="1" x14ac:dyDescent="0.5">
      <c r="A32" s="468"/>
      <c r="B32" s="469"/>
      <c r="C32" s="450"/>
      <c r="D32" s="51" t="s">
        <v>21</v>
      </c>
      <c r="E32" s="261"/>
      <c r="F32" s="261"/>
      <c r="G32" s="261"/>
      <c r="H32" s="510" t="s">
        <v>200</v>
      </c>
      <c r="I32" s="511"/>
      <c r="J32" s="35" t="str">
        <f>IF(AND(J30="",J31=""),"",J30+J31)</f>
        <v/>
      </c>
      <c r="K32" s="51" t="s">
        <v>25</v>
      </c>
      <c r="L32" s="36"/>
      <c r="M32" s="32"/>
      <c r="N32" s="37"/>
    </row>
    <row r="33" spans="1:15" ht="16" customHeight="1" x14ac:dyDescent="0.25">
      <c r="A33" s="464"/>
      <c r="B33" s="465"/>
      <c r="C33" s="450"/>
      <c r="D33" s="51" t="s">
        <v>18</v>
      </c>
      <c r="E33" s="452"/>
      <c r="F33" s="452"/>
      <c r="G33" s="452"/>
      <c r="H33" s="508" t="s">
        <v>199</v>
      </c>
      <c r="I33" s="509"/>
      <c r="J33" s="34"/>
      <c r="K33" s="51" t="s">
        <v>0</v>
      </c>
      <c r="L33" s="36"/>
      <c r="M33" s="51" t="s">
        <v>2</v>
      </c>
      <c r="N33" s="36"/>
    </row>
    <row r="34" spans="1:15" ht="16" customHeight="1" x14ac:dyDescent="0.25">
      <c r="A34" s="466"/>
      <c r="B34" s="467"/>
      <c r="C34" s="450"/>
      <c r="D34" s="38" t="s">
        <v>28</v>
      </c>
      <c r="E34" s="449"/>
      <c r="F34" s="449"/>
      <c r="G34" s="449"/>
      <c r="H34" s="496" t="s">
        <v>143</v>
      </c>
      <c r="I34" s="498"/>
      <c r="J34" s="34"/>
      <c r="K34" s="51" t="s">
        <v>1</v>
      </c>
      <c r="L34" s="36"/>
      <c r="M34" s="51" t="s">
        <v>3</v>
      </c>
      <c r="N34" s="36"/>
    </row>
    <row r="35" spans="1:15" ht="16" customHeight="1" x14ac:dyDescent="0.5">
      <c r="A35" s="468"/>
      <c r="B35" s="469"/>
      <c r="C35" s="450"/>
      <c r="D35" s="51" t="s">
        <v>21</v>
      </c>
      <c r="E35" s="261"/>
      <c r="F35" s="261"/>
      <c r="G35" s="261"/>
      <c r="H35" s="510" t="s">
        <v>200</v>
      </c>
      <c r="I35" s="511"/>
      <c r="J35" s="35" t="str">
        <f>IF(AND(J33="",J34=""),"",J33+J34)</f>
        <v/>
      </c>
      <c r="K35" s="51" t="s">
        <v>25</v>
      </c>
      <c r="L35" s="36"/>
      <c r="M35" s="32"/>
      <c r="N35" s="37"/>
    </row>
    <row r="36" spans="1:15" ht="21" customHeight="1" x14ac:dyDescent="0.55000000000000004">
      <c r="A36" s="261" t="s">
        <v>142</v>
      </c>
      <c r="B36" s="427"/>
      <c r="C36" s="427"/>
      <c r="D36" s="427"/>
      <c r="E36" s="427"/>
      <c r="F36" s="427"/>
      <c r="G36" s="427"/>
      <c r="H36" s="427"/>
      <c r="I36" s="427"/>
      <c r="J36" s="427"/>
      <c r="K36" s="427"/>
      <c r="L36" s="427"/>
      <c r="M36" s="427"/>
      <c r="N36" s="427"/>
    </row>
    <row r="37" spans="1:15" ht="21" customHeight="1" x14ac:dyDescent="0.55000000000000004">
      <c r="A37" s="485"/>
      <c r="B37" s="428"/>
      <c r="C37" s="428"/>
      <c r="D37" s="428"/>
      <c r="E37" s="428"/>
      <c r="F37" s="428"/>
      <c r="G37" s="427"/>
      <c r="H37" s="427"/>
      <c r="I37" s="427"/>
      <c r="J37" s="427"/>
      <c r="K37" s="427"/>
      <c r="L37" s="427"/>
      <c r="M37" s="427"/>
      <c r="N37" s="427"/>
    </row>
    <row r="38" spans="1:15" ht="20" customHeight="1" x14ac:dyDescent="0.25">
      <c r="A38" s="488" t="s">
        <v>212</v>
      </c>
      <c r="B38" s="491" t="s">
        <v>182</v>
      </c>
      <c r="C38" s="492"/>
      <c r="D38" s="493"/>
      <c r="E38" s="414">
        <f>IF(AND(J6="",J9="",J12="",J15="",J18="",J21="",J24="",J27="",J30="",J33=""),"",J6+J9+J12+J15+J18+J21+J24+J27+J30+J33)</f>
        <v>1510000</v>
      </c>
      <c r="F38" s="415"/>
      <c r="G38" s="494" t="s">
        <v>175</v>
      </c>
      <c r="H38" s="495"/>
      <c r="I38" s="503" t="s">
        <v>192</v>
      </c>
      <c r="J38" s="47">
        <f ca="1">IF(AE15="","",AE15)</f>
        <v>310000</v>
      </c>
      <c r="K38" s="503" t="s">
        <v>193</v>
      </c>
      <c r="L38" s="48">
        <f ca="1">IF(AI15="","",AI15)</f>
        <v>31000</v>
      </c>
      <c r="M38" s="503" t="s">
        <v>204</v>
      </c>
      <c r="N38" s="45">
        <f ca="1">IF(AND(J38="",L38=""),"",J38+L38)</f>
        <v>341000</v>
      </c>
    </row>
    <row r="39" spans="1:15" ht="20" customHeight="1" x14ac:dyDescent="0.25">
      <c r="A39" s="489"/>
      <c r="B39" s="496" t="s">
        <v>143</v>
      </c>
      <c r="C39" s="497"/>
      <c r="D39" s="498"/>
      <c r="E39" s="416">
        <f>IF(AND(J7="",J10="",J13="",J16="",J19="",J22="",J25="",J28="",J31="",J34=""),"",J7+J10+J13+J16+J19+J22+J25+J28+J31+J34)</f>
        <v>151000</v>
      </c>
      <c r="F39" s="417"/>
      <c r="G39" s="499" t="s">
        <v>177</v>
      </c>
      <c r="H39" s="495"/>
      <c r="I39" s="504"/>
      <c r="J39" s="44">
        <f ca="1">IF(AF15="","",AF15)</f>
        <v>900000</v>
      </c>
      <c r="K39" s="506"/>
      <c r="L39" s="45">
        <f ca="1">IF(AJ15="","",AJ15)</f>
        <v>90000</v>
      </c>
      <c r="M39" s="504"/>
      <c r="N39" s="45">
        <f t="shared" ref="N39:N40" ca="1" si="9">IF(AND(J39="",L39=""),"",J39+L39)</f>
        <v>990000</v>
      </c>
    </row>
    <row r="40" spans="1:15" ht="20" customHeight="1" x14ac:dyDescent="0.25">
      <c r="A40" s="490"/>
      <c r="B40" s="500" t="s">
        <v>184</v>
      </c>
      <c r="C40" s="501"/>
      <c r="D40" s="502"/>
      <c r="E40" s="483">
        <f>IF(AND(J8="",J11="",J14="",J17="",J20="",J23="",J26="",J29="",J32="",J35=""),"",SUM(J8,J11,J14,J17,J20,J23,J26,J29,J32,J35))</f>
        <v>1661000</v>
      </c>
      <c r="F40" s="484"/>
      <c r="G40" s="499" t="s">
        <v>176</v>
      </c>
      <c r="H40" s="495"/>
      <c r="I40" s="505"/>
      <c r="J40" s="44">
        <f ca="1">IF(AG15="","",AG15)</f>
        <v>300000</v>
      </c>
      <c r="K40" s="507"/>
      <c r="L40" s="45">
        <f ca="1">IF(AK15="","",AK15)</f>
        <v>30000</v>
      </c>
      <c r="M40" s="505"/>
      <c r="N40" s="45">
        <f t="shared" ca="1" si="9"/>
        <v>330000</v>
      </c>
    </row>
    <row r="41" spans="1:15" ht="11.5" customHeight="1" x14ac:dyDescent="0.55000000000000004">
      <c r="A41" s="3" t="s">
        <v>146</v>
      </c>
      <c r="B41" s="412" t="s">
        <v>147</v>
      </c>
      <c r="C41" s="412"/>
      <c r="D41" s="412"/>
      <c r="E41" s="412"/>
      <c r="F41" s="412"/>
      <c r="G41" s="412"/>
      <c r="H41" s="412"/>
      <c r="I41" s="412"/>
      <c r="J41" s="412"/>
      <c r="K41" s="412"/>
      <c r="L41" s="412"/>
      <c r="M41" s="412"/>
      <c r="N41" s="412"/>
      <c r="O41" s="43"/>
    </row>
    <row r="42" spans="1:15" ht="11.5" customHeight="1" x14ac:dyDescent="0.55000000000000004">
      <c r="B42" s="412" t="s">
        <v>148</v>
      </c>
      <c r="C42" s="412"/>
      <c r="D42" s="412"/>
      <c r="E42" s="412"/>
      <c r="F42" s="412"/>
      <c r="G42" s="412"/>
      <c r="H42" s="412"/>
      <c r="I42" s="412"/>
      <c r="J42" s="412"/>
      <c r="K42" s="412"/>
      <c r="L42" s="412"/>
      <c r="M42" s="412"/>
      <c r="N42" s="412"/>
      <c r="O42" s="43"/>
    </row>
  </sheetData>
  <sheetProtection formatCells="0"/>
  <mergeCells count="107">
    <mergeCell ref="AE1:AH1"/>
    <mergeCell ref="AI1:AL1"/>
    <mergeCell ref="A24:B26"/>
    <mergeCell ref="C24:C26"/>
    <mergeCell ref="E24:G24"/>
    <mergeCell ref="H24:I24"/>
    <mergeCell ref="E25:G25"/>
    <mergeCell ref="H25:I25"/>
    <mergeCell ref="E26:G26"/>
    <mergeCell ref="H26:I26"/>
    <mergeCell ref="A2:N2"/>
    <mergeCell ref="A3:C3"/>
    <mergeCell ref="D3:F3"/>
    <mergeCell ref="J3:K3"/>
    <mergeCell ref="D5:G5"/>
    <mergeCell ref="H5:J5"/>
    <mergeCell ref="K5:N5"/>
    <mergeCell ref="A5:B5"/>
    <mergeCell ref="A9:B11"/>
    <mergeCell ref="C12:C14"/>
    <mergeCell ref="E12:G12"/>
    <mergeCell ref="H12:I12"/>
    <mergeCell ref="E13:G13"/>
    <mergeCell ref="H13:I13"/>
    <mergeCell ref="A27:B29"/>
    <mergeCell ref="C27:C29"/>
    <mergeCell ref="E27:G27"/>
    <mergeCell ref="H27:I27"/>
    <mergeCell ref="E28:G28"/>
    <mergeCell ref="H28:I28"/>
    <mergeCell ref="E29:G29"/>
    <mergeCell ref="H29:I29"/>
    <mergeCell ref="A6:B8"/>
    <mergeCell ref="C6:C8"/>
    <mergeCell ref="E6:G6"/>
    <mergeCell ref="H6:I6"/>
    <mergeCell ref="E7:G7"/>
    <mergeCell ref="H7:I7"/>
    <mergeCell ref="E8:G8"/>
    <mergeCell ref="H8:I8"/>
    <mergeCell ref="A12:B14"/>
    <mergeCell ref="C9:C11"/>
    <mergeCell ref="E9:G9"/>
    <mergeCell ref="H9:I9"/>
    <mergeCell ref="E10:G10"/>
    <mergeCell ref="H10:I10"/>
    <mergeCell ref="E11:G11"/>
    <mergeCell ref="H11:I11"/>
    <mergeCell ref="E14:G14"/>
    <mergeCell ref="H14:I14"/>
    <mergeCell ref="A18:B20"/>
    <mergeCell ref="C15:C17"/>
    <mergeCell ref="E15:G15"/>
    <mergeCell ref="H15:I15"/>
    <mergeCell ref="E16:G16"/>
    <mergeCell ref="H16:I16"/>
    <mergeCell ref="E17:G17"/>
    <mergeCell ref="H17:I17"/>
    <mergeCell ref="A15:B17"/>
    <mergeCell ref="C18:C20"/>
    <mergeCell ref="E18:G18"/>
    <mergeCell ref="H18:I18"/>
    <mergeCell ref="E19:G19"/>
    <mergeCell ref="H19:I19"/>
    <mergeCell ref="E20:G20"/>
    <mergeCell ref="H20:I20"/>
    <mergeCell ref="A33:B35"/>
    <mergeCell ref="C21:C23"/>
    <mergeCell ref="E21:G21"/>
    <mergeCell ref="H21:I21"/>
    <mergeCell ref="E22:G22"/>
    <mergeCell ref="H22:I22"/>
    <mergeCell ref="E23:G23"/>
    <mergeCell ref="H23:I23"/>
    <mergeCell ref="A21:B23"/>
    <mergeCell ref="C33:C35"/>
    <mergeCell ref="E33:G33"/>
    <mergeCell ref="H33:I33"/>
    <mergeCell ref="E34:G34"/>
    <mergeCell ref="H34:I34"/>
    <mergeCell ref="E35:G35"/>
    <mergeCell ref="H35:I35"/>
    <mergeCell ref="A30:B32"/>
    <mergeCell ref="C30:C32"/>
    <mergeCell ref="E30:G30"/>
    <mergeCell ref="H30:I30"/>
    <mergeCell ref="E31:G31"/>
    <mergeCell ref="H31:I31"/>
    <mergeCell ref="E32:G32"/>
    <mergeCell ref="H32:I32"/>
    <mergeCell ref="A36:A37"/>
    <mergeCell ref="B36:N37"/>
    <mergeCell ref="A38:A40"/>
    <mergeCell ref="B38:D38"/>
    <mergeCell ref="E38:F38"/>
    <mergeCell ref="G38:H38"/>
    <mergeCell ref="B39:D39"/>
    <mergeCell ref="B42:N42"/>
    <mergeCell ref="E39:F39"/>
    <mergeCell ref="G39:H39"/>
    <mergeCell ref="B40:D40"/>
    <mergeCell ref="E40:F40"/>
    <mergeCell ref="G40:H40"/>
    <mergeCell ref="B41:N41"/>
    <mergeCell ref="I38:I40"/>
    <mergeCell ref="K38:K40"/>
    <mergeCell ref="M38:M40"/>
  </mergeCells>
  <phoneticPr fontId="1"/>
  <dataValidations count="7">
    <dataValidation type="list" allowBlank="1" showInputMessage="1" showErrorMessage="1" prompt="同じ費目を複数申請する場合、連番にしてください" sqref="C6:C35">
      <formula1>"1,2,3,4,5,6,7,8,9,10"</formula1>
    </dataValidation>
    <dataValidation allowBlank="1" showInputMessage="1" showErrorMessage="1" prompt="入力不要_x000a_(自動計算されます)" sqref="J8 J14 J23 J29 J11 J17 J20 J26 J35 J32"/>
    <dataValidation type="list" allowBlank="1" showInputMessage="1" showErrorMessage="1" sqref="A6:B35">
      <formula1>"印刷,動画,広告"</formula1>
    </dataValidation>
    <dataValidation type="list" allowBlank="1" showInputMessage="1" showErrorMessage="1" prompt="該当する内容をプルダウンで選択" sqref="E35:G35 E26:G26 E29:G29 E8:G8 E11:G11 E14:G14 E17:G17 E23:G23 E32:G32 E20:G20">
      <formula1>"金融機関口座からの振込,クレジットカード払い,現金払い（1契約税込10万円未満）,手形・小切手"</formula1>
    </dataValidation>
    <dataValidation imeMode="halfAlpha" allowBlank="1" showInputMessage="1" showErrorMessage="1" sqref="L3 N3 N6:N7 N27:N28 N33:N34 N30:N31 N21:N22 N24:N25 N9:N10 N12:N13 N15:N16 L6:L35 N18:N19"/>
    <dataValidation imeMode="halfAlpha" allowBlank="1" showInputMessage="1" showErrorMessage="1" prompt="助成対象経費（税抜金額等）の金額を入力してください" sqref="J6 J24 J27 J9 J12 J15 J18 J21 J30 J33"/>
    <dataValidation imeMode="halfAlpha" allowBlank="1" showInputMessage="1" showErrorMessage="1" prompt="助成対象とならない経費を入力してください" sqref="J7 J25 J28 J10 J13 J16 J19 J22 J31 J34"/>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7" tint="0.79998168889431442"/>
  </sheetPr>
  <dimension ref="A1:V40"/>
  <sheetViews>
    <sheetView showGridLines="0" view="pageBreakPreview" zoomScaleNormal="100" zoomScaleSheetLayoutView="100" workbookViewId="0">
      <selection activeCell="Y16" sqref="Y16"/>
    </sheetView>
  </sheetViews>
  <sheetFormatPr defaultColWidth="9" defaultRowHeight="15" customHeight="1" x14ac:dyDescent="0.55000000000000004"/>
  <cols>
    <col min="1" max="3" width="1.6640625" style="102" customWidth="1"/>
    <col min="4" max="4" width="2.58203125" style="102" customWidth="1"/>
    <col min="5" max="5" width="10.08203125" style="102" customWidth="1"/>
    <col min="6" max="6" width="2.33203125" style="102" customWidth="1"/>
    <col min="7" max="7" width="8.08203125" style="102" customWidth="1"/>
    <col min="8" max="8" width="4.33203125" style="102" customWidth="1"/>
    <col min="9" max="9" width="3.6640625" style="102" customWidth="1"/>
    <col min="10" max="10" width="2.33203125" style="102" customWidth="1"/>
    <col min="11" max="11" width="3.6640625" style="102" customWidth="1"/>
    <col min="12" max="12" width="2.33203125" style="102" customWidth="1"/>
    <col min="13" max="13" width="3.6640625" style="102" customWidth="1"/>
    <col min="14" max="14" width="2.33203125" style="102" customWidth="1"/>
    <col min="15" max="15" width="2.83203125" style="102" customWidth="1"/>
    <col min="16" max="16" width="4.33203125" style="102" customWidth="1"/>
    <col min="17" max="20" width="3.58203125" style="102" customWidth="1"/>
    <col min="21" max="21" width="3.58203125" style="120" customWidth="1"/>
    <col min="22" max="22" width="3.58203125" style="102" customWidth="1"/>
    <col min="23" max="16384" width="9" style="102"/>
  </cols>
  <sheetData>
    <row r="1" spans="1:22" ht="15" customHeight="1" x14ac:dyDescent="0.55000000000000004">
      <c r="A1" s="63" t="s">
        <v>129</v>
      </c>
      <c r="B1" s="63"/>
      <c r="C1" s="63"/>
      <c r="D1" s="63"/>
      <c r="E1" s="63"/>
      <c r="F1" s="63"/>
      <c r="H1" s="103"/>
      <c r="I1" s="103"/>
      <c r="J1" s="103"/>
      <c r="K1" s="103"/>
      <c r="L1" s="103"/>
      <c r="M1" s="103"/>
      <c r="N1" s="103"/>
      <c r="O1" s="103"/>
      <c r="P1" s="103"/>
      <c r="Q1" s="103"/>
      <c r="R1" s="103"/>
      <c r="S1" s="103"/>
      <c r="T1" s="103"/>
      <c r="U1" s="104"/>
      <c r="V1" s="103"/>
    </row>
    <row r="2" spans="1:22" ht="17" x14ac:dyDescent="0.55000000000000004">
      <c r="C2" s="103"/>
      <c r="D2" s="103"/>
      <c r="E2" s="103"/>
      <c r="F2" s="103"/>
      <c r="G2" s="103"/>
      <c r="H2" s="103"/>
      <c r="I2" s="103"/>
      <c r="J2" s="103"/>
      <c r="K2" s="103"/>
      <c r="L2" s="103"/>
      <c r="M2" s="103"/>
      <c r="N2" s="103"/>
      <c r="O2" s="103"/>
      <c r="P2" s="103"/>
      <c r="Q2" s="103"/>
      <c r="R2" s="103"/>
      <c r="S2" s="103"/>
      <c r="T2" s="103"/>
      <c r="U2" s="104"/>
      <c r="V2" s="103"/>
    </row>
    <row r="3" spans="1:22" ht="27.75" customHeight="1" x14ac:dyDescent="0.55000000000000004">
      <c r="A3" s="215" t="s">
        <v>27</v>
      </c>
      <c r="B3" s="215"/>
      <c r="C3" s="215"/>
      <c r="D3" s="215"/>
      <c r="E3" s="215"/>
      <c r="F3" s="215"/>
      <c r="G3" s="215"/>
      <c r="H3" s="215"/>
      <c r="I3" s="215"/>
      <c r="J3" s="215"/>
      <c r="K3" s="215"/>
      <c r="L3" s="215"/>
      <c r="M3" s="215"/>
      <c r="N3" s="215"/>
      <c r="O3" s="215"/>
      <c r="P3" s="215"/>
      <c r="Q3" s="215"/>
      <c r="R3" s="215"/>
      <c r="S3" s="215"/>
      <c r="T3" s="215"/>
      <c r="U3" s="215"/>
      <c r="V3" s="215"/>
    </row>
    <row r="4" spans="1:22" ht="17.5" customHeight="1" x14ac:dyDescent="0.55000000000000004">
      <c r="C4" s="105"/>
      <c r="D4" s="105"/>
      <c r="E4" s="105"/>
      <c r="F4" s="105"/>
      <c r="G4" s="105"/>
      <c r="H4" s="105"/>
      <c r="I4" s="105"/>
      <c r="J4" s="105"/>
      <c r="K4" s="105"/>
      <c r="L4" s="105"/>
      <c r="M4" s="105"/>
      <c r="N4" s="105"/>
      <c r="O4" s="105"/>
      <c r="P4" s="105"/>
      <c r="Q4" s="105"/>
      <c r="R4" s="105"/>
      <c r="S4" s="105"/>
      <c r="T4" s="105"/>
      <c r="U4" s="105"/>
      <c r="V4" s="105"/>
    </row>
    <row r="5" spans="1:22" s="109" customFormat="1" ht="20.149999999999999" customHeight="1" x14ac:dyDescent="0.55000000000000004">
      <c r="A5" s="106" t="s">
        <v>76</v>
      </c>
      <c r="B5" s="107"/>
      <c r="C5" s="108"/>
      <c r="D5" s="108"/>
      <c r="E5" s="108"/>
      <c r="F5" s="108"/>
      <c r="G5" s="108"/>
      <c r="I5" s="110" t="s">
        <v>149</v>
      </c>
      <c r="L5" s="111"/>
      <c r="M5" s="112"/>
      <c r="N5" s="111"/>
      <c r="O5" s="112"/>
      <c r="P5" s="112"/>
      <c r="Q5" s="110"/>
      <c r="R5" s="111"/>
      <c r="S5" s="111"/>
      <c r="T5" s="89"/>
      <c r="U5" s="113"/>
      <c r="V5" s="89"/>
    </row>
    <row r="6" spans="1:22" s="109" customFormat="1" ht="17" x14ac:dyDescent="0.55000000000000004">
      <c r="C6" s="114"/>
      <c r="D6" s="114"/>
      <c r="E6" s="114"/>
      <c r="F6" s="114"/>
      <c r="G6" s="114"/>
      <c r="H6" s="114"/>
      <c r="I6" s="114"/>
      <c r="J6" s="114"/>
      <c r="K6" s="114"/>
      <c r="L6" s="114"/>
      <c r="M6" s="114"/>
      <c r="N6" s="114"/>
      <c r="O6" s="114"/>
      <c r="P6" s="114"/>
      <c r="Q6" s="114"/>
      <c r="R6" s="114"/>
      <c r="S6" s="114"/>
      <c r="T6" s="114"/>
      <c r="U6" s="112"/>
      <c r="V6" s="115"/>
    </row>
    <row r="7" spans="1:22" s="109" customFormat="1" ht="21" customHeight="1" x14ac:dyDescent="0.55000000000000004">
      <c r="A7" s="107" t="s">
        <v>125</v>
      </c>
      <c r="B7" s="107"/>
      <c r="C7" s="108"/>
      <c r="D7" s="108"/>
      <c r="E7" s="108"/>
      <c r="F7" s="108"/>
      <c r="G7" s="108"/>
      <c r="H7" s="116"/>
      <c r="K7" s="234" t="s">
        <v>274</v>
      </c>
      <c r="L7" s="234"/>
      <c r="M7" s="234"/>
      <c r="N7" s="234"/>
      <c r="O7" s="234"/>
      <c r="P7" s="116" t="s">
        <v>4</v>
      </c>
      <c r="Q7" s="108"/>
      <c r="R7" s="108"/>
      <c r="S7" s="108"/>
      <c r="T7" s="108"/>
      <c r="U7" s="112"/>
      <c r="V7" s="115"/>
    </row>
    <row r="8" spans="1:22" s="109" customFormat="1" ht="17" x14ac:dyDescent="0.55000000000000004">
      <c r="C8" s="110"/>
      <c r="D8" s="112"/>
      <c r="E8" s="112"/>
      <c r="F8" s="115"/>
      <c r="G8" s="112"/>
      <c r="H8" s="112"/>
      <c r="I8" s="112"/>
      <c r="J8" s="112"/>
      <c r="K8" s="112"/>
      <c r="L8" s="112"/>
      <c r="M8" s="112"/>
      <c r="N8" s="112"/>
      <c r="O8" s="115"/>
      <c r="P8" s="112"/>
      <c r="Q8" s="112"/>
      <c r="R8" s="112"/>
      <c r="S8" s="112"/>
      <c r="T8" s="112"/>
      <c r="U8" s="112"/>
      <c r="V8" s="115"/>
    </row>
    <row r="9" spans="1:22" s="109" customFormat="1" ht="21" customHeight="1" x14ac:dyDescent="0.55000000000000004">
      <c r="A9" s="107" t="s">
        <v>124</v>
      </c>
      <c r="B9" s="107"/>
      <c r="C9" s="108"/>
      <c r="D9" s="108"/>
      <c r="E9" s="108"/>
      <c r="F9" s="108"/>
      <c r="G9" s="108"/>
      <c r="Q9" s="112"/>
      <c r="R9" s="112"/>
      <c r="S9" s="112"/>
      <c r="T9" s="112"/>
      <c r="U9" s="112"/>
      <c r="V9" s="115"/>
    </row>
    <row r="10" spans="1:22" s="109" customFormat="1" ht="22" customHeight="1" x14ac:dyDescent="0.55000000000000004">
      <c r="C10" s="110"/>
      <c r="D10" s="112"/>
      <c r="E10" s="112"/>
      <c r="F10" s="115"/>
      <c r="G10" s="112"/>
      <c r="H10" s="116"/>
      <c r="K10" s="234" t="s">
        <v>274</v>
      </c>
      <c r="L10" s="234"/>
      <c r="M10" s="234"/>
      <c r="N10" s="234"/>
      <c r="O10" s="234"/>
      <c r="P10" s="116" t="s">
        <v>4</v>
      </c>
      <c r="Q10" s="112"/>
      <c r="R10" s="112"/>
      <c r="S10" s="112"/>
      <c r="T10" s="112"/>
      <c r="U10" s="112"/>
      <c r="V10" s="115"/>
    </row>
    <row r="11" spans="1:22" s="109" customFormat="1" ht="21" customHeight="1" x14ac:dyDescent="0.55000000000000004">
      <c r="A11" s="106" t="s">
        <v>77</v>
      </c>
      <c r="B11" s="106"/>
      <c r="C11" s="108"/>
      <c r="D11" s="108"/>
      <c r="E11" s="108"/>
      <c r="F11" s="108"/>
      <c r="G11" s="108"/>
      <c r="H11" s="116"/>
      <c r="I11" s="112"/>
      <c r="J11" s="112"/>
      <c r="K11" s="112"/>
      <c r="L11" s="112"/>
      <c r="M11" s="112"/>
      <c r="N11" s="112"/>
      <c r="O11" s="115"/>
      <c r="P11" s="116"/>
      <c r="Q11" s="112"/>
      <c r="R11" s="112"/>
      <c r="S11" s="112"/>
      <c r="T11" s="112"/>
      <c r="U11" s="112"/>
      <c r="V11" s="115"/>
    </row>
    <row r="12" spans="1:22" ht="17" x14ac:dyDescent="0.55000000000000004">
      <c r="B12" s="117" t="s">
        <v>78</v>
      </c>
      <c r="C12" s="118"/>
      <c r="D12" s="118"/>
      <c r="E12" s="118"/>
      <c r="F12" s="118"/>
      <c r="G12" s="118"/>
      <c r="H12" s="63"/>
      <c r="I12" s="63"/>
      <c r="J12" s="63"/>
      <c r="K12" s="63"/>
      <c r="L12" s="63"/>
      <c r="M12" s="63"/>
      <c r="N12" s="63"/>
      <c r="O12" s="63"/>
      <c r="P12" s="63"/>
      <c r="Q12" s="63"/>
      <c r="R12" s="63"/>
      <c r="S12" s="63"/>
      <c r="T12" s="63"/>
      <c r="U12" s="104"/>
      <c r="V12" s="103"/>
    </row>
    <row r="13" spans="1:22" ht="21" customHeight="1" x14ac:dyDescent="0.55000000000000004">
      <c r="C13" s="225" t="s">
        <v>275</v>
      </c>
      <c r="D13" s="226"/>
      <c r="E13" s="226"/>
      <c r="F13" s="226"/>
      <c r="G13" s="226"/>
      <c r="H13" s="226"/>
      <c r="I13" s="226"/>
      <c r="J13" s="226"/>
      <c r="K13" s="226"/>
      <c r="L13" s="226"/>
      <c r="M13" s="226"/>
      <c r="N13" s="226"/>
      <c r="O13" s="226"/>
      <c r="P13" s="226"/>
      <c r="Q13" s="226"/>
      <c r="R13" s="226"/>
      <c r="S13" s="226"/>
      <c r="T13" s="226"/>
      <c r="U13" s="226"/>
      <c r="V13" s="227"/>
    </row>
    <row r="14" spans="1:22" ht="17" x14ac:dyDescent="0.55000000000000004">
      <c r="C14" s="228"/>
      <c r="D14" s="229"/>
      <c r="E14" s="229"/>
      <c r="F14" s="229"/>
      <c r="G14" s="229"/>
      <c r="H14" s="229"/>
      <c r="I14" s="229"/>
      <c r="J14" s="229"/>
      <c r="K14" s="229"/>
      <c r="L14" s="229"/>
      <c r="M14" s="229"/>
      <c r="N14" s="229"/>
      <c r="O14" s="229"/>
      <c r="P14" s="229"/>
      <c r="Q14" s="229"/>
      <c r="R14" s="229"/>
      <c r="S14" s="229"/>
      <c r="T14" s="229"/>
      <c r="U14" s="229"/>
      <c r="V14" s="230"/>
    </row>
    <row r="15" spans="1:22" ht="17" x14ac:dyDescent="0.55000000000000004">
      <c r="C15" s="228"/>
      <c r="D15" s="229"/>
      <c r="E15" s="229"/>
      <c r="F15" s="229"/>
      <c r="G15" s="229"/>
      <c r="H15" s="229"/>
      <c r="I15" s="229"/>
      <c r="J15" s="229"/>
      <c r="K15" s="229"/>
      <c r="L15" s="229"/>
      <c r="M15" s="229"/>
      <c r="N15" s="229"/>
      <c r="O15" s="229"/>
      <c r="P15" s="229"/>
      <c r="Q15" s="229"/>
      <c r="R15" s="229"/>
      <c r="S15" s="229"/>
      <c r="T15" s="229"/>
      <c r="U15" s="229"/>
      <c r="V15" s="230"/>
    </row>
    <row r="16" spans="1:22" ht="17" x14ac:dyDescent="0.55000000000000004">
      <c r="C16" s="228"/>
      <c r="D16" s="229"/>
      <c r="E16" s="229"/>
      <c r="F16" s="229"/>
      <c r="G16" s="229"/>
      <c r="H16" s="229"/>
      <c r="I16" s="229"/>
      <c r="J16" s="229"/>
      <c r="K16" s="229"/>
      <c r="L16" s="229"/>
      <c r="M16" s="229"/>
      <c r="N16" s="229"/>
      <c r="O16" s="229"/>
      <c r="P16" s="229"/>
      <c r="Q16" s="229"/>
      <c r="R16" s="229"/>
      <c r="S16" s="229"/>
      <c r="T16" s="229"/>
      <c r="U16" s="229"/>
      <c r="V16" s="230"/>
    </row>
    <row r="17" spans="2:22" ht="17" x14ac:dyDescent="0.55000000000000004">
      <c r="C17" s="228"/>
      <c r="D17" s="229"/>
      <c r="E17" s="229"/>
      <c r="F17" s="229"/>
      <c r="G17" s="229"/>
      <c r="H17" s="229"/>
      <c r="I17" s="229"/>
      <c r="J17" s="229"/>
      <c r="K17" s="229"/>
      <c r="L17" s="229"/>
      <c r="M17" s="229"/>
      <c r="N17" s="229"/>
      <c r="O17" s="229"/>
      <c r="P17" s="229"/>
      <c r="Q17" s="229"/>
      <c r="R17" s="229"/>
      <c r="S17" s="229"/>
      <c r="T17" s="229"/>
      <c r="U17" s="229"/>
      <c r="V17" s="230"/>
    </row>
    <row r="18" spans="2:22" ht="17" x14ac:dyDescent="0.55000000000000004">
      <c r="C18" s="228"/>
      <c r="D18" s="229"/>
      <c r="E18" s="229"/>
      <c r="F18" s="229"/>
      <c r="G18" s="229"/>
      <c r="H18" s="229"/>
      <c r="I18" s="229"/>
      <c r="J18" s="229"/>
      <c r="K18" s="229"/>
      <c r="L18" s="229"/>
      <c r="M18" s="229"/>
      <c r="N18" s="229"/>
      <c r="O18" s="229"/>
      <c r="P18" s="229"/>
      <c r="Q18" s="229"/>
      <c r="R18" s="229"/>
      <c r="S18" s="229"/>
      <c r="T18" s="229"/>
      <c r="U18" s="229"/>
      <c r="V18" s="230"/>
    </row>
    <row r="19" spans="2:22" ht="17" x14ac:dyDescent="0.55000000000000004">
      <c r="C19" s="228"/>
      <c r="D19" s="229"/>
      <c r="E19" s="229"/>
      <c r="F19" s="229"/>
      <c r="G19" s="229"/>
      <c r="H19" s="229"/>
      <c r="I19" s="229"/>
      <c r="J19" s="229"/>
      <c r="K19" s="229"/>
      <c r="L19" s="229"/>
      <c r="M19" s="229"/>
      <c r="N19" s="229"/>
      <c r="O19" s="229"/>
      <c r="P19" s="229"/>
      <c r="Q19" s="229"/>
      <c r="R19" s="229"/>
      <c r="S19" s="229"/>
      <c r="T19" s="229"/>
      <c r="U19" s="229"/>
      <c r="V19" s="230"/>
    </row>
    <row r="20" spans="2:22" ht="17" x14ac:dyDescent="0.55000000000000004">
      <c r="C20" s="228"/>
      <c r="D20" s="229"/>
      <c r="E20" s="229"/>
      <c r="F20" s="229"/>
      <c r="G20" s="229"/>
      <c r="H20" s="229"/>
      <c r="I20" s="229"/>
      <c r="J20" s="229"/>
      <c r="K20" s="229"/>
      <c r="L20" s="229"/>
      <c r="M20" s="229"/>
      <c r="N20" s="229"/>
      <c r="O20" s="229"/>
      <c r="P20" s="229"/>
      <c r="Q20" s="229"/>
      <c r="R20" s="229"/>
      <c r="S20" s="229"/>
      <c r="T20" s="229"/>
      <c r="U20" s="229"/>
      <c r="V20" s="230"/>
    </row>
    <row r="21" spans="2:22" ht="17" x14ac:dyDescent="0.55000000000000004">
      <c r="C21" s="228"/>
      <c r="D21" s="229"/>
      <c r="E21" s="229"/>
      <c r="F21" s="229"/>
      <c r="G21" s="229"/>
      <c r="H21" s="229"/>
      <c r="I21" s="229"/>
      <c r="J21" s="229"/>
      <c r="K21" s="229"/>
      <c r="L21" s="229"/>
      <c r="M21" s="229"/>
      <c r="N21" s="229"/>
      <c r="O21" s="229"/>
      <c r="P21" s="229"/>
      <c r="Q21" s="229"/>
      <c r="R21" s="229"/>
      <c r="S21" s="229"/>
      <c r="T21" s="229"/>
      <c r="U21" s="229"/>
      <c r="V21" s="230"/>
    </row>
    <row r="22" spans="2:22" ht="17" x14ac:dyDescent="0.55000000000000004">
      <c r="C22" s="228"/>
      <c r="D22" s="229"/>
      <c r="E22" s="229"/>
      <c r="F22" s="229"/>
      <c r="G22" s="229"/>
      <c r="H22" s="229"/>
      <c r="I22" s="229"/>
      <c r="J22" s="229"/>
      <c r="K22" s="229"/>
      <c r="L22" s="229"/>
      <c r="M22" s="229"/>
      <c r="N22" s="229"/>
      <c r="O22" s="229"/>
      <c r="P22" s="229"/>
      <c r="Q22" s="229"/>
      <c r="R22" s="229"/>
      <c r="S22" s="229"/>
      <c r="T22" s="229"/>
      <c r="U22" s="229"/>
      <c r="V22" s="230"/>
    </row>
    <row r="23" spans="2:22" ht="17" x14ac:dyDescent="0.55000000000000004">
      <c r="C23" s="228"/>
      <c r="D23" s="229"/>
      <c r="E23" s="229"/>
      <c r="F23" s="229"/>
      <c r="G23" s="229"/>
      <c r="H23" s="229"/>
      <c r="I23" s="229"/>
      <c r="J23" s="229"/>
      <c r="K23" s="229"/>
      <c r="L23" s="229"/>
      <c r="M23" s="229"/>
      <c r="N23" s="229"/>
      <c r="O23" s="229"/>
      <c r="P23" s="229"/>
      <c r="Q23" s="229"/>
      <c r="R23" s="229"/>
      <c r="S23" s="229"/>
      <c r="T23" s="229"/>
      <c r="U23" s="229"/>
      <c r="V23" s="230"/>
    </row>
    <row r="24" spans="2:22" ht="17" x14ac:dyDescent="0.55000000000000004">
      <c r="C24" s="231"/>
      <c r="D24" s="232"/>
      <c r="E24" s="232"/>
      <c r="F24" s="232"/>
      <c r="G24" s="232"/>
      <c r="H24" s="232"/>
      <c r="I24" s="232"/>
      <c r="J24" s="232"/>
      <c r="K24" s="232"/>
      <c r="L24" s="232"/>
      <c r="M24" s="232"/>
      <c r="N24" s="232"/>
      <c r="O24" s="232"/>
      <c r="P24" s="232"/>
      <c r="Q24" s="232"/>
      <c r="R24" s="232"/>
      <c r="S24" s="232"/>
      <c r="T24" s="232"/>
      <c r="U24" s="232"/>
      <c r="V24" s="233"/>
    </row>
    <row r="25" spans="2:22" ht="17" x14ac:dyDescent="0.55000000000000004">
      <c r="C25" s="103"/>
      <c r="D25" s="103"/>
      <c r="E25" s="103"/>
      <c r="F25" s="103"/>
      <c r="G25" s="103"/>
      <c r="H25" s="103"/>
      <c r="I25" s="103"/>
      <c r="J25" s="103"/>
      <c r="K25" s="103"/>
      <c r="L25" s="103"/>
      <c r="M25" s="103"/>
      <c r="N25" s="103"/>
      <c r="O25" s="103"/>
      <c r="P25" s="103"/>
      <c r="Q25" s="103"/>
      <c r="R25" s="103"/>
      <c r="S25" s="103"/>
      <c r="T25" s="103"/>
      <c r="U25" s="104"/>
      <c r="V25" s="103"/>
    </row>
    <row r="26" spans="2:22" ht="17" x14ac:dyDescent="0.55000000000000004">
      <c r="B26" s="117" t="s">
        <v>79</v>
      </c>
      <c r="C26" s="118"/>
      <c r="D26" s="118"/>
      <c r="E26" s="118"/>
      <c r="F26" s="118"/>
      <c r="G26" s="118"/>
      <c r="H26" s="119"/>
      <c r="I26" s="119"/>
      <c r="J26" s="119"/>
      <c r="K26" s="119"/>
      <c r="L26" s="119"/>
      <c r="M26" s="119"/>
      <c r="N26" s="119"/>
      <c r="O26" s="119"/>
      <c r="P26" s="119"/>
      <c r="Q26" s="119"/>
      <c r="R26" s="119"/>
      <c r="S26" s="119"/>
      <c r="T26" s="119"/>
      <c r="U26" s="119"/>
      <c r="V26" s="119"/>
    </row>
    <row r="27" spans="2:22" ht="17" x14ac:dyDescent="0.55000000000000004">
      <c r="C27" s="216" t="s">
        <v>299</v>
      </c>
      <c r="D27" s="217"/>
      <c r="E27" s="217"/>
      <c r="F27" s="217"/>
      <c r="G27" s="217"/>
      <c r="H27" s="217"/>
      <c r="I27" s="217"/>
      <c r="J27" s="217"/>
      <c r="K27" s="217"/>
      <c r="L27" s="217"/>
      <c r="M27" s="217"/>
      <c r="N27" s="217"/>
      <c r="O27" s="217"/>
      <c r="P27" s="217"/>
      <c r="Q27" s="217"/>
      <c r="R27" s="217"/>
      <c r="S27" s="217"/>
      <c r="T27" s="217"/>
      <c r="U27" s="217"/>
      <c r="V27" s="218"/>
    </row>
    <row r="28" spans="2:22" ht="17" x14ac:dyDescent="0.55000000000000004">
      <c r="C28" s="219"/>
      <c r="D28" s="220"/>
      <c r="E28" s="220"/>
      <c r="F28" s="220"/>
      <c r="G28" s="220"/>
      <c r="H28" s="220"/>
      <c r="I28" s="220"/>
      <c r="J28" s="220"/>
      <c r="K28" s="220"/>
      <c r="L28" s="220"/>
      <c r="M28" s="220"/>
      <c r="N28" s="220"/>
      <c r="O28" s="220"/>
      <c r="P28" s="220"/>
      <c r="Q28" s="220"/>
      <c r="R28" s="220"/>
      <c r="S28" s="220"/>
      <c r="T28" s="220"/>
      <c r="U28" s="220"/>
      <c r="V28" s="221"/>
    </row>
    <row r="29" spans="2:22" ht="17" x14ac:dyDescent="0.55000000000000004">
      <c r="C29" s="219"/>
      <c r="D29" s="220"/>
      <c r="E29" s="220"/>
      <c r="F29" s="220"/>
      <c r="G29" s="220"/>
      <c r="H29" s="220"/>
      <c r="I29" s="220"/>
      <c r="J29" s="220"/>
      <c r="K29" s="220"/>
      <c r="L29" s="220"/>
      <c r="M29" s="220"/>
      <c r="N29" s="220"/>
      <c r="O29" s="220"/>
      <c r="P29" s="220"/>
      <c r="Q29" s="220"/>
      <c r="R29" s="220"/>
      <c r="S29" s="220"/>
      <c r="T29" s="220"/>
      <c r="U29" s="220"/>
      <c r="V29" s="221"/>
    </row>
    <row r="30" spans="2:22" ht="17" x14ac:dyDescent="0.55000000000000004">
      <c r="C30" s="219"/>
      <c r="D30" s="220"/>
      <c r="E30" s="220"/>
      <c r="F30" s="220"/>
      <c r="G30" s="220"/>
      <c r="H30" s="220"/>
      <c r="I30" s="220"/>
      <c r="J30" s="220"/>
      <c r="K30" s="220"/>
      <c r="L30" s="220"/>
      <c r="M30" s="220"/>
      <c r="N30" s="220"/>
      <c r="O30" s="220"/>
      <c r="P30" s="220"/>
      <c r="Q30" s="220"/>
      <c r="R30" s="220"/>
      <c r="S30" s="220"/>
      <c r="T30" s="220"/>
      <c r="U30" s="220"/>
      <c r="V30" s="221"/>
    </row>
    <row r="31" spans="2:22" ht="17" x14ac:dyDescent="0.55000000000000004">
      <c r="C31" s="219"/>
      <c r="D31" s="220"/>
      <c r="E31" s="220"/>
      <c r="F31" s="220"/>
      <c r="G31" s="220"/>
      <c r="H31" s="220"/>
      <c r="I31" s="220"/>
      <c r="J31" s="220"/>
      <c r="K31" s="220"/>
      <c r="L31" s="220"/>
      <c r="M31" s="220"/>
      <c r="N31" s="220"/>
      <c r="O31" s="220"/>
      <c r="P31" s="220"/>
      <c r="Q31" s="220"/>
      <c r="R31" s="220"/>
      <c r="S31" s="220"/>
      <c r="T31" s="220"/>
      <c r="U31" s="220"/>
      <c r="V31" s="221"/>
    </row>
    <row r="32" spans="2:22" ht="17" x14ac:dyDescent="0.55000000000000004">
      <c r="C32" s="219"/>
      <c r="D32" s="220"/>
      <c r="E32" s="220"/>
      <c r="F32" s="220"/>
      <c r="G32" s="220"/>
      <c r="H32" s="220"/>
      <c r="I32" s="220"/>
      <c r="J32" s="220"/>
      <c r="K32" s="220"/>
      <c r="L32" s="220"/>
      <c r="M32" s="220"/>
      <c r="N32" s="220"/>
      <c r="O32" s="220"/>
      <c r="P32" s="220"/>
      <c r="Q32" s="220"/>
      <c r="R32" s="220"/>
      <c r="S32" s="220"/>
      <c r="T32" s="220"/>
      <c r="U32" s="220"/>
      <c r="V32" s="221"/>
    </row>
    <row r="33" spans="3:22" ht="17" x14ac:dyDescent="0.55000000000000004">
      <c r="C33" s="219"/>
      <c r="D33" s="220"/>
      <c r="E33" s="220"/>
      <c r="F33" s="220"/>
      <c r="G33" s="220"/>
      <c r="H33" s="220"/>
      <c r="I33" s="220"/>
      <c r="J33" s="220"/>
      <c r="K33" s="220"/>
      <c r="L33" s="220"/>
      <c r="M33" s="220"/>
      <c r="N33" s="220"/>
      <c r="O33" s="220"/>
      <c r="P33" s="220"/>
      <c r="Q33" s="220"/>
      <c r="R33" s="220"/>
      <c r="S33" s="220"/>
      <c r="T33" s="220"/>
      <c r="U33" s="220"/>
      <c r="V33" s="221"/>
    </row>
    <row r="34" spans="3:22" ht="17" x14ac:dyDescent="0.55000000000000004">
      <c r="C34" s="219"/>
      <c r="D34" s="220"/>
      <c r="E34" s="220"/>
      <c r="F34" s="220"/>
      <c r="G34" s="220"/>
      <c r="H34" s="220"/>
      <c r="I34" s="220"/>
      <c r="J34" s="220"/>
      <c r="K34" s="220"/>
      <c r="L34" s="220"/>
      <c r="M34" s="220"/>
      <c r="N34" s="220"/>
      <c r="O34" s="220"/>
      <c r="P34" s="220"/>
      <c r="Q34" s="220"/>
      <c r="R34" s="220"/>
      <c r="S34" s="220"/>
      <c r="T34" s="220"/>
      <c r="U34" s="220"/>
      <c r="V34" s="221"/>
    </row>
    <row r="35" spans="3:22" ht="17" x14ac:dyDescent="0.55000000000000004">
      <c r="C35" s="219"/>
      <c r="D35" s="220"/>
      <c r="E35" s="220"/>
      <c r="F35" s="220"/>
      <c r="G35" s="220"/>
      <c r="H35" s="220"/>
      <c r="I35" s="220"/>
      <c r="J35" s="220"/>
      <c r="K35" s="220"/>
      <c r="L35" s="220"/>
      <c r="M35" s="220"/>
      <c r="N35" s="220"/>
      <c r="O35" s="220"/>
      <c r="P35" s="220"/>
      <c r="Q35" s="220"/>
      <c r="R35" s="220"/>
      <c r="S35" s="220"/>
      <c r="T35" s="220"/>
      <c r="U35" s="220"/>
      <c r="V35" s="221"/>
    </row>
    <row r="36" spans="3:22" ht="17" x14ac:dyDescent="0.55000000000000004">
      <c r="C36" s="219"/>
      <c r="D36" s="220"/>
      <c r="E36" s="220"/>
      <c r="F36" s="220"/>
      <c r="G36" s="220"/>
      <c r="H36" s="220"/>
      <c r="I36" s="220"/>
      <c r="J36" s="220"/>
      <c r="K36" s="220"/>
      <c r="L36" s="220"/>
      <c r="M36" s="220"/>
      <c r="N36" s="220"/>
      <c r="O36" s="220"/>
      <c r="P36" s="220"/>
      <c r="Q36" s="220"/>
      <c r="R36" s="220"/>
      <c r="S36" s="220"/>
      <c r="T36" s="220"/>
      <c r="U36" s="220"/>
      <c r="V36" s="221"/>
    </row>
    <row r="37" spans="3:22" ht="17" x14ac:dyDescent="0.55000000000000004">
      <c r="C37" s="219"/>
      <c r="D37" s="220"/>
      <c r="E37" s="220"/>
      <c r="F37" s="220"/>
      <c r="G37" s="220"/>
      <c r="H37" s="220"/>
      <c r="I37" s="220"/>
      <c r="J37" s="220"/>
      <c r="K37" s="220"/>
      <c r="L37" s="220"/>
      <c r="M37" s="220"/>
      <c r="N37" s="220"/>
      <c r="O37" s="220"/>
      <c r="P37" s="220"/>
      <c r="Q37" s="220"/>
      <c r="R37" s="220"/>
      <c r="S37" s="220"/>
      <c r="T37" s="220"/>
      <c r="U37" s="220"/>
      <c r="V37" s="221"/>
    </row>
    <row r="38" spans="3:22" ht="15" customHeight="1" x14ac:dyDescent="0.55000000000000004">
      <c r="C38" s="219"/>
      <c r="D38" s="220"/>
      <c r="E38" s="220"/>
      <c r="F38" s="220"/>
      <c r="G38" s="220"/>
      <c r="H38" s="220"/>
      <c r="I38" s="220"/>
      <c r="J38" s="220"/>
      <c r="K38" s="220"/>
      <c r="L38" s="220"/>
      <c r="M38" s="220"/>
      <c r="N38" s="220"/>
      <c r="O38" s="220"/>
      <c r="P38" s="220"/>
      <c r="Q38" s="220"/>
      <c r="R38" s="220"/>
      <c r="S38" s="220"/>
      <c r="T38" s="220"/>
      <c r="U38" s="220"/>
      <c r="V38" s="221"/>
    </row>
    <row r="39" spans="3:22" ht="15" customHeight="1" x14ac:dyDescent="0.55000000000000004">
      <c r="C39" s="219"/>
      <c r="D39" s="220"/>
      <c r="E39" s="220"/>
      <c r="F39" s="220"/>
      <c r="G39" s="220"/>
      <c r="H39" s="220"/>
      <c r="I39" s="220"/>
      <c r="J39" s="220"/>
      <c r="K39" s="220"/>
      <c r="L39" s="220"/>
      <c r="M39" s="220"/>
      <c r="N39" s="220"/>
      <c r="O39" s="220"/>
      <c r="P39" s="220"/>
      <c r="Q39" s="220"/>
      <c r="R39" s="220"/>
      <c r="S39" s="220"/>
      <c r="T39" s="220"/>
      <c r="U39" s="220"/>
      <c r="V39" s="221"/>
    </row>
    <row r="40" spans="3:22" ht="15" customHeight="1" x14ac:dyDescent="0.55000000000000004">
      <c r="C40" s="222"/>
      <c r="D40" s="223"/>
      <c r="E40" s="223"/>
      <c r="F40" s="223"/>
      <c r="G40" s="223"/>
      <c r="H40" s="223"/>
      <c r="I40" s="223"/>
      <c r="J40" s="223"/>
      <c r="K40" s="223"/>
      <c r="L40" s="223"/>
      <c r="M40" s="223"/>
      <c r="N40" s="223"/>
      <c r="O40" s="223"/>
      <c r="P40" s="223"/>
      <c r="Q40" s="223"/>
      <c r="R40" s="223"/>
      <c r="S40" s="223"/>
      <c r="T40" s="223"/>
      <c r="U40" s="223"/>
      <c r="V40" s="224"/>
    </row>
  </sheetData>
  <sheetProtection formatCells="0"/>
  <mergeCells count="5">
    <mergeCell ref="A3:V3"/>
    <mergeCell ref="C27:V40"/>
    <mergeCell ref="C13:V24"/>
    <mergeCell ref="K7:O7"/>
    <mergeCell ref="K10:O10"/>
  </mergeCells>
  <phoneticPr fontId="1"/>
  <dataValidations count="3">
    <dataValidation allowBlank="1" showInputMessage="1" showErrorMessage="1" prompt="【7月申請】_x000a_令和3年9月1日～令和4年9月30日_x000a__x000a_【8月申請】_x000a_令和3年10月1日～令和4年10月31日" sqref="V5 Q5:T5"/>
    <dataValidation imeMode="halfAlpha" allowBlank="1" showInputMessage="1" showErrorMessage="1" sqref="K7:O7 K10:O10"/>
    <dataValidation allowBlank="1" showErrorMessage="1" sqref="L5 M5:P5"/>
  </dataValidations>
  <pageMargins left="0.78740157480314965" right="0.59055118110236227" top="0.59055118110236227" bottom="0.59055118110236227"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7" tint="0.79998168889431442"/>
  </sheetPr>
  <dimension ref="A1:U41"/>
  <sheetViews>
    <sheetView showGridLines="0" zoomScaleNormal="100" zoomScaleSheetLayoutView="80" workbookViewId="0">
      <selection activeCell="W21" sqref="W21"/>
    </sheetView>
  </sheetViews>
  <sheetFormatPr defaultColWidth="9" defaultRowHeight="15" customHeight="1" x14ac:dyDescent="0.55000000000000004"/>
  <cols>
    <col min="1" max="1" width="2.83203125" style="5" customWidth="1"/>
    <col min="2" max="2" width="2.1640625" style="5" customWidth="1"/>
    <col min="3" max="3" width="2.58203125" style="5" customWidth="1"/>
    <col min="4" max="4" width="10.08203125" style="5" customWidth="1"/>
    <col min="5" max="5" width="2.33203125" style="5" customWidth="1"/>
    <col min="6" max="6" width="9.6640625" style="5" customWidth="1"/>
    <col min="7" max="7" width="4.33203125" style="5" customWidth="1"/>
    <col min="8" max="8" width="3.6640625" style="5" customWidth="1"/>
    <col min="9" max="9" width="2.33203125" style="5" customWidth="1"/>
    <col min="10" max="10" width="3.6640625" style="5" customWidth="1"/>
    <col min="11" max="11" width="2.33203125" style="5" customWidth="1"/>
    <col min="12" max="12" width="3.6640625" style="5" customWidth="1"/>
    <col min="13" max="13" width="2.33203125" style="5" customWidth="1"/>
    <col min="14" max="14" width="2.83203125" style="5" customWidth="1"/>
    <col min="15" max="15" width="4.33203125" style="5" customWidth="1"/>
    <col min="16" max="16" width="3.6640625" style="5" customWidth="1"/>
    <col min="17" max="17" width="2.33203125" style="5" customWidth="1"/>
    <col min="18" max="18" width="3.6640625" style="5" customWidth="1"/>
    <col min="19" max="19" width="2.33203125" style="5" customWidth="1"/>
    <col min="20" max="20" width="3.6640625" style="6" customWidth="1"/>
    <col min="21" max="21" width="2.33203125" style="5" customWidth="1"/>
    <col min="22" max="16384" width="9" style="5"/>
  </cols>
  <sheetData>
    <row r="1" spans="1:21" ht="15" customHeight="1" x14ac:dyDescent="0.55000000000000004">
      <c r="A1" s="22" t="s">
        <v>130</v>
      </c>
      <c r="B1" s="16"/>
      <c r="C1" s="16"/>
      <c r="D1" s="16"/>
      <c r="E1" s="16"/>
      <c r="G1" s="7"/>
      <c r="H1" s="7"/>
      <c r="I1" s="7"/>
      <c r="J1" s="7"/>
      <c r="K1" s="7"/>
      <c r="L1" s="7"/>
      <c r="M1" s="7"/>
      <c r="N1" s="7"/>
      <c r="O1" s="7"/>
      <c r="P1" s="7"/>
      <c r="Q1" s="7"/>
      <c r="R1" s="7"/>
      <c r="S1" s="7"/>
      <c r="T1" s="8"/>
      <c r="U1" s="7"/>
    </row>
    <row r="2" spans="1:21" ht="7.5" customHeight="1" x14ac:dyDescent="0.55000000000000004">
      <c r="A2" s="7"/>
      <c r="B2" s="7"/>
      <c r="C2" s="7"/>
      <c r="D2" s="7"/>
      <c r="E2" s="7"/>
      <c r="G2" s="7"/>
      <c r="H2" s="7"/>
      <c r="I2" s="7"/>
      <c r="J2" s="7"/>
      <c r="K2" s="7"/>
      <c r="L2" s="7"/>
      <c r="M2" s="7"/>
      <c r="N2" s="7"/>
      <c r="O2" s="7"/>
      <c r="P2" s="7"/>
      <c r="Q2" s="7"/>
      <c r="R2" s="7"/>
      <c r="S2" s="7"/>
      <c r="T2" s="8"/>
      <c r="U2" s="7"/>
    </row>
    <row r="3" spans="1:21" ht="17" x14ac:dyDescent="0.55000000000000004">
      <c r="A3" s="20" t="s">
        <v>43</v>
      </c>
      <c r="B3" s="17"/>
      <c r="C3" s="17"/>
      <c r="D3" s="17"/>
      <c r="E3" s="17"/>
      <c r="G3" s="14"/>
      <c r="H3" s="14"/>
      <c r="I3" s="14"/>
      <c r="J3" s="14"/>
      <c r="K3" s="14"/>
      <c r="L3" s="14"/>
      <c r="M3" s="14"/>
      <c r="N3" s="14"/>
      <c r="O3" s="14"/>
      <c r="P3" s="14"/>
      <c r="Q3" s="14"/>
      <c r="R3" s="14"/>
      <c r="S3" s="14"/>
      <c r="T3" s="8"/>
      <c r="U3" s="7"/>
    </row>
    <row r="4" spans="1:21" ht="21" customHeight="1" x14ac:dyDescent="0.55000000000000004">
      <c r="A4" s="18"/>
      <c r="B4" s="235" t="s">
        <v>300</v>
      </c>
      <c r="C4" s="236"/>
      <c r="D4" s="236"/>
      <c r="E4" s="236"/>
      <c r="F4" s="236"/>
      <c r="G4" s="236"/>
      <c r="H4" s="236"/>
      <c r="I4" s="236"/>
      <c r="J4" s="236"/>
      <c r="K4" s="236"/>
      <c r="L4" s="236"/>
      <c r="M4" s="236"/>
      <c r="N4" s="236"/>
      <c r="O4" s="236"/>
      <c r="P4" s="236"/>
      <c r="Q4" s="236"/>
      <c r="R4" s="236"/>
      <c r="S4" s="236"/>
      <c r="T4" s="236"/>
      <c r="U4" s="237"/>
    </row>
    <row r="5" spans="1:21" ht="17" x14ac:dyDescent="0.55000000000000004">
      <c r="B5" s="238"/>
      <c r="C5" s="239"/>
      <c r="D5" s="239"/>
      <c r="E5" s="239"/>
      <c r="F5" s="239"/>
      <c r="G5" s="239"/>
      <c r="H5" s="239"/>
      <c r="I5" s="239"/>
      <c r="J5" s="239"/>
      <c r="K5" s="239"/>
      <c r="L5" s="239"/>
      <c r="M5" s="239"/>
      <c r="N5" s="239"/>
      <c r="O5" s="239"/>
      <c r="P5" s="239"/>
      <c r="Q5" s="239"/>
      <c r="R5" s="239"/>
      <c r="S5" s="239"/>
      <c r="T5" s="239"/>
      <c r="U5" s="240"/>
    </row>
    <row r="6" spans="1:21" ht="17" x14ac:dyDescent="0.55000000000000004">
      <c r="B6" s="238"/>
      <c r="C6" s="239"/>
      <c r="D6" s="239"/>
      <c r="E6" s="239"/>
      <c r="F6" s="239"/>
      <c r="G6" s="239"/>
      <c r="H6" s="239"/>
      <c r="I6" s="239"/>
      <c r="J6" s="239"/>
      <c r="K6" s="239"/>
      <c r="L6" s="239"/>
      <c r="M6" s="239"/>
      <c r="N6" s="239"/>
      <c r="O6" s="239"/>
      <c r="P6" s="239"/>
      <c r="Q6" s="239"/>
      <c r="R6" s="239"/>
      <c r="S6" s="239"/>
      <c r="T6" s="239"/>
      <c r="U6" s="240"/>
    </row>
    <row r="7" spans="1:21" ht="17" x14ac:dyDescent="0.55000000000000004">
      <c r="B7" s="238"/>
      <c r="C7" s="239"/>
      <c r="D7" s="239"/>
      <c r="E7" s="239"/>
      <c r="F7" s="239"/>
      <c r="G7" s="239"/>
      <c r="H7" s="239"/>
      <c r="I7" s="239"/>
      <c r="J7" s="239"/>
      <c r="K7" s="239"/>
      <c r="L7" s="239"/>
      <c r="M7" s="239"/>
      <c r="N7" s="239"/>
      <c r="O7" s="239"/>
      <c r="P7" s="239"/>
      <c r="Q7" s="239"/>
      <c r="R7" s="239"/>
      <c r="S7" s="239"/>
      <c r="T7" s="239"/>
      <c r="U7" s="240"/>
    </row>
    <row r="8" spans="1:21" ht="17" x14ac:dyDescent="0.55000000000000004">
      <c r="B8" s="238"/>
      <c r="C8" s="239"/>
      <c r="D8" s="239"/>
      <c r="E8" s="239"/>
      <c r="F8" s="239"/>
      <c r="G8" s="239"/>
      <c r="H8" s="239"/>
      <c r="I8" s="239"/>
      <c r="J8" s="239"/>
      <c r="K8" s="239"/>
      <c r="L8" s="239"/>
      <c r="M8" s="239"/>
      <c r="N8" s="239"/>
      <c r="O8" s="239"/>
      <c r="P8" s="239"/>
      <c r="Q8" s="239"/>
      <c r="R8" s="239"/>
      <c r="S8" s="239"/>
      <c r="T8" s="239"/>
      <c r="U8" s="240"/>
    </row>
    <row r="9" spans="1:21" ht="17" x14ac:dyDescent="0.55000000000000004">
      <c r="B9" s="238"/>
      <c r="C9" s="239"/>
      <c r="D9" s="239"/>
      <c r="E9" s="239"/>
      <c r="F9" s="239"/>
      <c r="G9" s="239"/>
      <c r="H9" s="239"/>
      <c r="I9" s="239"/>
      <c r="J9" s="239"/>
      <c r="K9" s="239"/>
      <c r="L9" s="239"/>
      <c r="M9" s="239"/>
      <c r="N9" s="239"/>
      <c r="O9" s="239"/>
      <c r="P9" s="239"/>
      <c r="Q9" s="239"/>
      <c r="R9" s="239"/>
      <c r="S9" s="239"/>
      <c r="T9" s="239"/>
      <c r="U9" s="240"/>
    </row>
    <row r="10" spans="1:21" ht="17" x14ac:dyDescent="0.55000000000000004">
      <c r="B10" s="238"/>
      <c r="C10" s="239"/>
      <c r="D10" s="239"/>
      <c r="E10" s="239"/>
      <c r="F10" s="239"/>
      <c r="G10" s="239"/>
      <c r="H10" s="239"/>
      <c r="I10" s="239"/>
      <c r="J10" s="239"/>
      <c r="K10" s="239"/>
      <c r="L10" s="239"/>
      <c r="M10" s="239"/>
      <c r="N10" s="239"/>
      <c r="O10" s="239"/>
      <c r="P10" s="239"/>
      <c r="Q10" s="239"/>
      <c r="R10" s="239"/>
      <c r="S10" s="239"/>
      <c r="T10" s="239"/>
      <c r="U10" s="240"/>
    </row>
    <row r="11" spans="1:21" ht="17" x14ac:dyDescent="0.55000000000000004">
      <c r="B11" s="238"/>
      <c r="C11" s="239"/>
      <c r="D11" s="239"/>
      <c r="E11" s="239"/>
      <c r="F11" s="239"/>
      <c r="G11" s="239"/>
      <c r="H11" s="239"/>
      <c r="I11" s="239"/>
      <c r="J11" s="239"/>
      <c r="K11" s="239"/>
      <c r="L11" s="239"/>
      <c r="M11" s="239"/>
      <c r="N11" s="239"/>
      <c r="O11" s="239"/>
      <c r="P11" s="239"/>
      <c r="Q11" s="239"/>
      <c r="R11" s="239"/>
      <c r="S11" s="239"/>
      <c r="T11" s="239"/>
      <c r="U11" s="240"/>
    </row>
    <row r="12" spans="1:21" ht="17" x14ac:dyDescent="0.55000000000000004">
      <c r="B12" s="238"/>
      <c r="C12" s="239"/>
      <c r="D12" s="239"/>
      <c r="E12" s="239"/>
      <c r="F12" s="239"/>
      <c r="G12" s="239"/>
      <c r="H12" s="239"/>
      <c r="I12" s="239"/>
      <c r="J12" s="239"/>
      <c r="K12" s="239"/>
      <c r="L12" s="239"/>
      <c r="M12" s="239"/>
      <c r="N12" s="239"/>
      <c r="O12" s="239"/>
      <c r="P12" s="239"/>
      <c r="Q12" s="239"/>
      <c r="R12" s="239"/>
      <c r="S12" s="239"/>
      <c r="T12" s="239"/>
      <c r="U12" s="240"/>
    </row>
    <row r="13" spans="1:21" ht="17" x14ac:dyDescent="0.55000000000000004">
      <c r="B13" s="238"/>
      <c r="C13" s="239"/>
      <c r="D13" s="239"/>
      <c r="E13" s="239"/>
      <c r="F13" s="239"/>
      <c r="G13" s="239"/>
      <c r="H13" s="239"/>
      <c r="I13" s="239"/>
      <c r="J13" s="239"/>
      <c r="K13" s="239"/>
      <c r="L13" s="239"/>
      <c r="M13" s="239"/>
      <c r="N13" s="239"/>
      <c r="O13" s="239"/>
      <c r="P13" s="239"/>
      <c r="Q13" s="239"/>
      <c r="R13" s="239"/>
      <c r="S13" s="239"/>
      <c r="T13" s="239"/>
      <c r="U13" s="240"/>
    </row>
    <row r="14" spans="1:21" ht="17" x14ac:dyDescent="0.55000000000000004">
      <c r="B14" s="238"/>
      <c r="C14" s="239"/>
      <c r="D14" s="239"/>
      <c r="E14" s="239"/>
      <c r="F14" s="239"/>
      <c r="G14" s="239"/>
      <c r="H14" s="239"/>
      <c r="I14" s="239"/>
      <c r="J14" s="239"/>
      <c r="K14" s="239"/>
      <c r="L14" s="239"/>
      <c r="M14" s="239"/>
      <c r="N14" s="239"/>
      <c r="O14" s="239"/>
      <c r="P14" s="239"/>
      <c r="Q14" s="239"/>
      <c r="R14" s="239"/>
      <c r="S14" s="239"/>
      <c r="T14" s="239"/>
      <c r="U14" s="240"/>
    </row>
    <row r="15" spans="1:21" ht="17" x14ac:dyDescent="0.55000000000000004">
      <c r="B15" s="238"/>
      <c r="C15" s="239"/>
      <c r="D15" s="239"/>
      <c r="E15" s="239"/>
      <c r="F15" s="239"/>
      <c r="G15" s="239"/>
      <c r="H15" s="239"/>
      <c r="I15" s="239"/>
      <c r="J15" s="239"/>
      <c r="K15" s="239"/>
      <c r="L15" s="239"/>
      <c r="M15" s="239"/>
      <c r="N15" s="239"/>
      <c r="O15" s="239"/>
      <c r="P15" s="239"/>
      <c r="Q15" s="239"/>
      <c r="R15" s="239"/>
      <c r="S15" s="239"/>
      <c r="T15" s="239"/>
      <c r="U15" s="240"/>
    </row>
    <row r="16" spans="1:21" ht="17" x14ac:dyDescent="0.55000000000000004">
      <c r="B16" s="238"/>
      <c r="C16" s="239"/>
      <c r="D16" s="239"/>
      <c r="E16" s="239"/>
      <c r="F16" s="239"/>
      <c r="G16" s="239"/>
      <c r="H16" s="239"/>
      <c r="I16" s="239"/>
      <c r="J16" s="239"/>
      <c r="K16" s="239"/>
      <c r="L16" s="239"/>
      <c r="M16" s="239"/>
      <c r="N16" s="239"/>
      <c r="O16" s="239"/>
      <c r="P16" s="239"/>
      <c r="Q16" s="239"/>
      <c r="R16" s="239"/>
      <c r="S16" s="239"/>
      <c r="T16" s="239"/>
      <c r="U16" s="240"/>
    </row>
    <row r="17" spans="1:21" ht="17" x14ac:dyDescent="0.55000000000000004">
      <c r="B17" s="238"/>
      <c r="C17" s="239"/>
      <c r="D17" s="239"/>
      <c r="E17" s="239"/>
      <c r="F17" s="239"/>
      <c r="G17" s="239"/>
      <c r="H17" s="239"/>
      <c r="I17" s="239"/>
      <c r="J17" s="239"/>
      <c r="K17" s="239"/>
      <c r="L17" s="239"/>
      <c r="M17" s="239"/>
      <c r="N17" s="239"/>
      <c r="O17" s="239"/>
      <c r="P17" s="239"/>
      <c r="Q17" s="239"/>
      <c r="R17" s="239"/>
      <c r="S17" s="239"/>
      <c r="T17" s="239"/>
      <c r="U17" s="240"/>
    </row>
    <row r="18" spans="1:21" ht="17" x14ac:dyDescent="0.55000000000000004">
      <c r="B18" s="238"/>
      <c r="C18" s="239"/>
      <c r="D18" s="239"/>
      <c r="E18" s="239"/>
      <c r="F18" s="239"/>
      <c r="G18" s="239"/>
      <c r="H18" s="239"/>
      <c r="I18" s="239"/>
      <c r="J18" s="239"/>
      <c r="K18" s="239"/>
      <c r="L18" s="239"/>
      <c r="M18" s="239"/>
      <c r="N18" s="239"/>
      <c r="O18" s="239"/>
      <c r="P18" s="239"/>
      <c r="Q18" s="239"/>
      <c r="R18" s="239"/>
      <c r="S18" s="239"/>
      <c r="T18" s="239"/>
      <c r="U18" s="240"/>
    </row>
    <row r="19" spans="1:21" ht="17" x14ac:dyDescent="0.55000000000000004">
      <c r="B19" s="238"/>
      <c r="C19" s="239"/>
      <c r="D19" s="239"/>
      <c r="E19" s="239"/>
      <c r="F19" s="239"/>
      <c r="G19" s="239"/>
      <c r="H19" s="239"/>
      <c r="I19" s="239"/>
      <c r="J19" s="239"/>
      <c r="K19" s="239"/>
      <c r="L19" s="239"/>
      <c r="M19" s="239"/>
      <c r="N19" s="239"/>
      <c r="O19" s="239"/>
      <c r="P19" s="239"/>
      <c r="Q19" s="239"/>
      <c r="R19" s="239"/>
      <c r="S19" s="239"/>
      <c r="T19" s="239"/>
      <c r="U19" s="240"/>
    </row>
    <row r="20" spans="1:21" ht="17" x14ac:dyDescent="0.55000000000000004">
      <c r="B20" s="238"/>
      <c r="C20" s="239"/>
      <c r="D20" s="239"/>
      <c r="E20" s="239"/>
      <c r="F20" s="239"/>
      <c r="G20" s="239"/>
      <c r="H20" s="239"/>
      <c r="I20" s="239"/>
      <c r="J20" s="239"/>
      <c r="K20" s="239"/>
      <c r="L20" s="239"/>
      <c r="M20" s="239"/>
      <c r="N20" s="239"/>
      <c r="O20" s="239"/>
      <c r="P20" s="239"/>
      <c r="Q20" s="239"/>
      <c r="R20" s="239"/>
      <c r="S20" s="239"/>
      <c r="T20" s="239"/>
      <c r="U20" s="240"/>
    </row>
    <row r="21" spans="1:21" ht="17" x14ac:dyDescent="0.55000000000000004">
      <c r="B21" s="238"/>
      <c r="C21" s="239"/>
      <c r="D21" s="239"/>
      <c r="E21" s="239"/>
      <c r="F21" s="239"/>
      <c r="G21" s="239"/>
      <c r="H21" s="239"/>
      <c r="I21" s="239"/>
      <c r="J21" s="239"/>
      <c r="K21" s="239"/>
      <c r="L21" s="239"/>
      <c r="M21" s="239"/>
      <c r="N21" s="239"/>
      <c r="O21" s="239"/>
      <c r="P21" s="239"/>
      <c r="Q21" s="239"/>
      <c r="R21" s="239"/>
      <c r="S21" s="239"/>
      <c r="T21" s="239"/>
      <c r="U21" s="240"/>
    </row>
    <row r="22" spans="1:21" ht="17" x14ac:dyDescent="0.55000000000000004">
      <c r="B22" s="238"/>
      <c r="C22" s="239"/>
      <c r="D22" s="239"/>
      <c r="E22" s="239"/>
      <c r="F22" s="239"/>
      <c r="G22" s="239"/>
      <c r="H22" s="239"/>
      <c r="I22" s="239"/>
      <c r="J22" s="239"/>
      <c r="K22" s="239"/>
      <c r="L22" s="239"/>
      <c r="M22" s="239"/>
      <c r="N22" s="239"/>
      <c r="O22" s="239"/>
      <c r="P22" s="239"/>
      <c r="Q22" s="239"/>
      <c r="R22" s="239"/>
      <c r="S22" s="239"/>
      <c r="T22" s="239"/>
      <c r="U22" s="240"/>
    </row>
    <row r="23" spans="1:21" ht="17" x14ac:dyDescent="0.55000000000000004">
      <c r="B23" s="241"/>
      <c r="C23" s="242"/>
      <c r="D23" s="242"/>
      <c r="E23" s="242"/>
      <c r="F23" s="242"/>
      <c r="G23" s="242"/>
      <c r="H23" s="242"/>
      <c r="I23" s="242"/>
      <c r="J23" s="242"/>
      <c r="K23" s="242"/>
      <c r="L23" s="242"/>
      <c r="M23" s="242"/>
      <c r="N23" s="242"/>
      <c r="O23" s="242"/>
      <c r="P23" s="242"/>
      <c r="Q23" s="242"/>
      <c r="R23" s="242"/>
      <c r="S23" s="242"/>
      <c r="T23" s="242"/>
      <c r="U23" s="243"/>
    </row>
    <row r="24" spans="1:21" ht="17" x14ac:dyDescent="0.55000000000000004">
      <c r="B24" s="7"/>
      <c r="C24" s="7"/>
      <c r="D24" s="7"/>
      <c r="E24" s="7"/>
      <c r="F24" s="7"/>
      <c r="G24" s="7"/>
      <c r="H24" s="7"/>
      <c r="I24" s="7"/>
      <c r="J24" s="7"/>
      <c r="K24" s="7"/>
      <c r="L24" s="7"/>
      <c r="M24" s="7"/>
      <c r="N24" s="7"/>
      <c r="O24" s="7"/>
      <c r="P24" s="7"/>
      <c r="Q24" s="7"/>
      <c r="R24" s="7"/>
      <c r="S24" s="7"/>
      <c r="T24" s="8"/>
      <c r="U24" s="7"/>
    </row>
    <row r="25" spans="1:21" ht="17" x14ac:dyDescent="0.55000000000000004">
      <c r="A25" s="19" t="s">
        <v>80</v>
      </c>
      <c r="B25" s="17"/>
      <c r="C25" s="17"/>
      <c r="D25" s="17"/>
      <c r="E25" s="17"/>
      <c r="F25" s="17"/>
      <c r="G25" s="9"/>
      <c r="H25" s="9"/>
      <c r="I25" s="9"/>
      <c r="J25" s="9"/>
      <c r="K25" s="9"/>
      <c r="L25" s="9"/>
      <c r="M25" s="9"/>
      <c r="N25" s="9"/>
      <c r="O25" s="9"/>
      <c r="P25" s="9"/>
      <c r="Q25" s="9"/>
      <c r="R25" s="9"/>
      <c r="S25" s="9"/>
      <c r="T25" s="9"/>
      <c r="U25" s="9"/>
    </row>
    <row r="26" spans="1:21" ht="17" x14ac:dyDescent="0.55000000000000004">
      <c r="B26" s="235" t="s">
        <v>301</v>
      </c>
      <c r="C26" s="236"/>
      <c r="D26" s="236"/>
      <c r="E26" s="236"/>
      <c r="F26" s="236"/>
      <c r="G26" s="236"/>
      <c r="H26" s="236"/>
      <c r="I26" s="236"/>
      <c r="J26" s="236"/>
      <c r="K26" s="236"/>
      <c r="L26" s="236"/>
      <c r="M26" s="236"/>
      <c r="N26" s="236"/>
      <c r="O26" s="236"/>
      <c r="P26" s="236"/>
      <c r="Q26" s="236"/>
      <c r="R26" s="236"/>
      <c r="S26" s="236"/>
      <c r="T26" s="236"/>
      <c r="U26" s="237"/>
    </row>
    <row r="27" spans="1:21" ht="17" x14ac:dyDescent="0.55000000000000004">
      <c r="B27" s="238"/>
      <c r="C27" s="239"/>
      <c r="D27" s="239"/>
      <c r="E27" s="239"/>
      <c r="F27" s="239"/>
      <c r="G27" s="239"/>
      <c r="H27" s="239"/>
      <c r="I27" s="239"/>
      <c r="J27" s="239"/>
      <c r="K27" s="239"/>
      <c r="L27" s="239"/>
      <c r="M27" s="239"/>
      <c r="N27" s="239"/>
      <c r="O27" s="239"/>
      <c r="P27" s="239"/>
      <c r="Q27" s="239"/>
      <c r="R27" s="239"/>
      <c r="S27" s="239"/>
      <c r="T27" s="239"/>
      <c r="U27" s="240"/>
    </row>
    <row r="28" spans="1:21" ht="17" x14ac:dyDescent="0.55000000000000004">
      <c r="B28" s="238"/>
      <c r="C28" s="239"/>
      <c r="D28" s="239"/>
      <c r="E28" s="239"/>
      <c r="F28" s="239"/>
      <c r="G28" s="239"/>
      <c r="H28" s="239"/>
      <c r="I28" s="239"/>
      <c r="J28" s="239"/>
      <c r="K28" s="239"/>
      <c r="L28" s="239"/>
      <c r="M28" s="239"/>
      <c r="N28" s="239"/>
      <c r="O28" s="239"/>
      <c r="P28" s="239"/>
      <c r="Q28" s="239"/>
      <c r="R28" s="239"/>
      <c r="S28" s="239"/>
      <c r="T28" s="239"/>
      <c r="U28" s="240"/>
    </row>
    <row r="29" spans="1:21" ht="17" x14ac:dyDescent="0.55000000000000004">
      <c r="B29" s="238"/>
      <c r="C29" s="239"/>
      <c r="D29" s="239"/>
      <c r="E29" s="239"/>
      <c r="F29" s="239"/>
      <c r="G29" s="239"/>
      <c r="H29" s="239"/>
      <c r="I29" s="239"/>
      <c r="J29" s="239"/>
      <c r="K29" s="239"/>
      <c r="L29" s="239"/>
      <c r="M29" s="239"/>
      <c r="N29" s="239"/>
      <c r="O29" s="239"/>
      <c r="P29" s="239"/>
      <c r="Q29" s="239"/>
      <c r="R29" s="239"/>
      <c r="S29" s="239"/>
      <c r="T29" s="239"/>
      <c r="U29" s="240"/>
    </row>
    <row r="30" spans="1:21" ht="17" x14ac:dyDescent="0.55000000000000004">
      <c r="B30" s="238"/>
      <c r="C30" s="239"/>
      <c r="D30" s="239"/>
      <c r="E30" s="239"/>
      <c r="F30" s="239"/>
      <c r="G30" s="239"/>
      <c r="H30" s="239"/>
      <c r="I30" s="239"/>
      <c r="J30" s="239"/>
      <c r="K30" s="239"/>
      <c r="L30" s="239"/>
      <c r="M30" s="239"/>
      <c r="N30" s="239"/>
      <c r="O30" s="239"/>
      <c r="P30" s="239"/>
      <c r="Q30" s="239"/>
      <c r="R30" s="239"/>
      <c r="S30" s="239"/>
      <c r="T30" s="239"/>
      <c r="U30" s="240"/>
    </row>
    <row r="31" spans="1:21" ht="17" x14ac:dyDescent="0.55000000000000004">
      <c r="B31" s="238"/>
      <c r="C31" s="239"/>
      <c r="D31" s="239"/>
      <c r="E31" s="239"/>
      <c r="F31" s="239"/>
      <c r="G31" s="239"/>
      <c r="H31" s="239"/>
      <c r="I31" s="239"/>
      <c r="J31" s="239"/>
      <c r="K31" s="239"/>
      <c r="L31" s="239"/>
      <c r="M31" s="239"/>
      <c r="N31" s="239"/>
      <c r="O31" s="239"/>
      <c r="P31" s="239"/>
      <c r="Q31" s="239"/>
      <c r="R31" s="239"/>
      <c r="S31" s="239"/>
      <c r="T31" s="239"/>
      <c r="U31" s="240"/>
    </row>
    <row r="32" spans="1:21" ht="17" x14ac:dyDescent="0.55000000000000004">
      <c r="B32" s="238"/>
      <c r="C32" s="239"/>
      <c r="D32" s="239"/>
      <c r="E32" s="239"/>
      <c r="F32" s="239"/>
      <c r="G32" s="239"/>
      <c r="H32" s="239"/>
      <c r="I32" s="239"/>
      <c r="J32" s="239"/>
      <c r="K32" s="239"/>
      <c r="L32" s="239"/>
      <c r="M32" s="239"/>
      <c r="N32" s="239"/>
      <c r="O32" s="239"/>
      <c r="P32" s="239"/>
      <c r="Q32" s="239"/>
      <c r="R32" s="239"/>
      <c r="S32" s="239"/>
      <c r="T32" s="239"/>
      <c r="U32" s="240"/>
    </row>
    <row r="33" spans="2:21" ht="17" x14ac:dyDescent="0.55000000000000004">
      <c r="B33" s="238"/>
      <c r="C33" s="239"/>
      <c r="D33" s="239"/>
      <c r="E33" s="239"/>
      <c r="F33" s="239"/>
      <c r="G33" s="239"/>
      <c r="H33" s="239"/>
      <c r="I33" s="239"/>
      <c r="J33" s="239"/>
      <c r="K33" s="239"/>
      <c r="L33" s="239"/>
      <c r="M33" s="239"/>
      <c r="N33" s="239"/>
      <c r="O33" s="239"/>
      <c r="P33" s="239"/>
      <c r="Q33" s="239"/>
      <c r="R33" s="239"/>
      <c r="S33" s="239"/>
      <c r="T33" s="239"/>
      <c r="U33" s="240"/>
    </row>
    <row r="34" spans="2:21" ht="17" x14ac:dyDescent="0.55000000000000004">
      <c r="B34" s="238"/>
      <c r="C34" s="239"/>
      <c r="D34" s="239"/>
      <c r="E34" s="239"/>
      <c r="F34" s="239"/>
      <c r="G34" s="239"/>
      <c r="H34" s="239"/>
      <c r="I34" s="239"/>
      <c r="J34" s="239"/>
      <c r="K34" s="239"/>
      <c r="L34" s="239"/>
      <c r="M34" s="239"/>
      <c r="N34" s="239"/>
      <c r="O34" s="239"/>
      <c r="P34" s="239"/>
      <c r="Q34" s="239"/>
      <c r="R34" s="239"/>
      <c r="S34" s="239"/>
      <c r="T34" s="239"/>
      <c r="U34" s="240"/>
    </row>
    <row r="35" spans="2:21" ht="17" x14ac:dyDescent="0.55000000000000004">
      <c r="B35" s="238"/>
      <c r="C35" s="239"/>
      <c r="D35" s="239"/>
      <c r="E35" s="239"/>
      <c r="F35" s="239"/>
      <c r="G35" s="239"/>
      <c r="H35" s="239"/>
      <c r="I35" s="239"/>
      <c r="J35" s="239"/>
      <c r="K35" s="239"/>
      <c r="L35" s="239"/>
      <c r="M35" s="239"/>
      <c r="N35" s="239"/>
      <c r="O35" s="239"/>
      <c r="P35" s="239"/>
      <c r="Q35" s="239"/>
      <c r="R35" s="239"/>
      <c r="S35" s="239"/>
      <c r="T35" s="239"/>
      <c r="U35" s="240"/>
    </row>
    <row r="36" spans="2:21" ht="17" x14ac:dyDescent="0.55000000000000004">
      <c r="B36" s="238"/>
      <c r="C36" s="239"/>
      <c r="D36" s="239"/>
      <c r="E36" s="239"/>
      <c r="F36" s="239"/>
      <c r="G36" s="239"/>
      <c r="H36" s="239"/>
      <c r="I36" s="239"/>
      <c r="J36" s="239"/>
      <c r="K36" s="239"/>
      <c r="L36" s="239"/>
      <c r="M36" s="239"/>
      <c r="N36" s="239"/>
      <c r="O36" s="239"/>
      <c r="P36" s="239"/>
      <c r="Q36" s="239"/>
      <c r="R36" s="239"/>
      <c r="S36" s="239"/>
      <c r="T36" s="239"/>
      <c r="U36" s="240"/>
    </row>
    <row r="37" spans="2:21" ht="17" x14ac:dyDescent="0.55000000000000004">
      <c r="B37" s="238"/>
      <c r="C37" s="239"/>
      <c r="D37" s="239"/>
      <c r="E37" s="239"/>
      <c r="F37" s="239"/>
      <c r="G37" s="239"/>
      <c r="H37" s="239"/>
      <c r="I37" s="239"/>
      <c r="J37" s="239"/>
      <c r="K37" s="239"/>
      <c r="L37" s="239"/>
      <c r="M37" s="239"/>
      <c r="N37" s="239"/>
      <c r="O37" s="239"/>
      <c r="P37" s="239"/>
      <c r="Q37" s="239"/>
      <c r="R37" s="239"/>
      <c r="S37" s="239"/>
      <c r="T37" s="239"/>
      <c r="U37" s="240"/>
    </row>
    <row r="38" spans="2:21" ht="17" x14ac:dyDescent="0.55000000000000004">
      <c r="B38" s="238"/>
      <c r="C38" s="239"/>
      <c r="D38" s="239"/>
      <c r="E38" s="239"/>
      <c r="F38" s="239"/>
      <c r="G38" s="239"/>
      <c r="H38" s="239"/>
      <c r="I38" s="239"/>
      <c r="J38" s="239"/>
      <c r="K38" s="239"/>
      <c r="L38" s="239"/>
      <c r="M38" s="239"/>
      <c r="N38" s="239"/>
      <c r="O38" s="239"/>
      <c r="P38" s="239"/>
      <c r="Q38" s="239"/>
      <c r="R38" s="239"/>
      <c r="S38" s="239"/>
      <c r="T38" s="239"/>
      <c r="U38" s="240"/>
    </row>
    <row r="39" spans="2:21" ht="17" x14ac:dyDescent="0.55000000000000004">
      <c r="B39" s="238"/>
      <c r="C39" s="239"/>
      <c r="D39" s="239"/>
      <c r="E39" s="239"/>
      <c r="F39" s="239"/>
      <c r="G39" s="239"/>
      <c r="H39" s="239"/>
      <c r="I39" s="239"/>
      <c r="J39" s="239"/>
      <c r="K39" s="239"/>
      <c r="L39" s="239"/>
      <c r="M39" s="239"/>
      <c r="N39" s="239"/>
      <c r="O39" s="239"/>
      <c r="P39" s="239"/>
      <c r="Q39" s="239"/>
      <c r="R39" s="239"/>
      <c r="S39" s="239"/>
      <c r="T39" s="239"/>
      <c r="U39" s="240"/>
    </row>
    <row r="40" spans="2:21" ht="15" customHeight="1" x14ac:dyDescent="0.55000000000000004">
      <c r="B40" s="238"/>
      <c r="C40" s="239"/>
      <c r="D40" s="239"/>
      <c r="E40" s="239"/>
      <c r="F40" s="239"/>
      <c r="G40" s="239"/>
      <c r="H40" s="239"/>
      <c r="I40" s="239"/>
      <c r="J40" s="239"/>
      <c r="K40" s="239"/>
      <c r="L40" s="239"/>
      <c r="M40" s="239"/>
      <c r="N40" s="239"/>
      <c r="O40" s="239"/>
      <c r="P40" s="239"/>
      <c r="Q40" s="239"/>
      <c r="R40" s="239"/>
      <c r="S40" s="239"/>
      <c r="T40" s="239"/>
      <c r="U40" s="240"/>
    </row>
    <row r="41" spans="2:21" ht="15" customHeight="1" x14ac:dyDescent="0.55000000000000004">
      <c r="B41" s="241"/>
      <c r="C41" s="242"/>
      <c r="D41" s="242"/>
      <c r="E41" s="242"/>
      <c r="F41" s="242"/>
      <c r="G41" s="242"/>
      <c r="H41" s="242"/>
      <c r="I41" s="242"/>
      <c r="J41" s="242"/>
      <c r="K41" s="242"/>
      <c r="L41" s="242"/>
      <c r="M41" s="242"/>
      <c r="N41" s="242"/>
      <c r="O41" s="242"/>
      <c r="P41" s="242"/>
      <c r="Q41" s="242"/>
      <c r="R41" s="242"/>
      <c r="S41" s="242"/>
      <c r="T41" s="242"/>
      <c r="U41" s="243"/>
    </row>
  </sheetData>
  <sheetProtection formatCells="0"/>
  <mergeCells count="2">
    <mergeCell ref="B4:U23"/>
    <mergeCell ref="B26:U41"/>
  </mergeCells>
  <phoneticPr fontId="1"/>
  <pageMargins left="0.78740157480314965" right="0.59055118110236227"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tint="0.79998168889431442"/>
  </sheetPr>
  <dimension ref="A1:N52"/>
  <sheetViews>
    <sheetView showGridLines="0" zoomScaleNormal="100" zoomScaleSheetLayoutView="100" workbookViewId="0">
      <selection activeCell="O23" sqref="O23"/>
    </sheetView>
  </sheetViews>
  <sheetFormatPr defaultColWidth="8.6640625" defaultRowHeight="14.15" customHeight="1" x14ac:dyDescent="0.55000000000000004"/>
  <cols>
    <col min="1" max="1" width="1.6640625" style="61" customWidth="1"/>
    <col min="2" max="2" width="3.58203125" style="61" customWidth="1"/>
    <col min="3" max="3" width="12.58203125" style="61" customWidth="1"/>
    <col min="4" max="4" width="10" style="57" customWidth="1"/>
    <col min="5" max="5" width="16.58203125" style="57" customWidth="1"/>
    <col min="6" max="6" width="3.33203125" style="57" customWidth="1"/>
    <col min="7" max="7" width="2.5" style="57" customWidth="1"/>
    <col min="8" max="8" width="7.5" style="57" customWidth="1"/>
    <col min="9" max="9" width="8.33203125" style="57" customWidth="1"/>
    <col min="10" max="10" width="3.33203125" style="57" customWidth="1"/>
    <col min="11" max="11" width="5" style="57" customWidth="1"/>
    <col min="12" max="12" width="3.33203125" style="57" customWidth="1"/>
    <col min="13" max="33" width="8.6640625" style="61"/>
    <col min="34" max="34" width="12.83203125" style="61" customWidth="1"/>
    <col min="35" max="35" width="15.58203125" style="61" customWidth="1"/>
    <col min="36" max="36" width="8.6640625" style="61"/>
    <col min="37" max="37" width="19" style="61" customWidth="1"/>
    <col min="38" max="38" width="26.5" style="61" customWidth="1"/>
    <col min="39" max="39" width="17" style="61" customWidth="1"/>
    <col min="40" max="40" width="21.08203125" style="61" customWidth="1"/>
    <col min="41" max="41" width="23.33203125" style="61" customWidth="1"/>
    <col min="42" max="42" width="22.08203125" style="61" customWidth="1"/>
    <col min="43" max="43" width="8.6640625" style="61"/>
    <col min="44" max="44" width="21.08203125" style="61" customWidth="1"/>
    <col min="45" max="45" width="27" style="61" customWidth="1"/>
    <col min="46" max="46" width="34.33203125" style="61" customWidth="1"/>
    <col min="47" max="16384" width="8.6640625" style="61"/>
  </cols>
  <sheetData>
    <row r="1" spans="1:14" ht="14.15" customHeight="1" x14ac:dyDescent="0.55000000000000004">
      <c r="A1" s="56" t="s">
        <v>131</v>
      </c>
      <c r="B1" s="56"/>
      <c r="C1" s="56"/>
      <c r="G1" s="58"/>
      <c r="H1" s="58"/>
      <c r="I1" s="58"/>
      <c r="J1" s="58"/>
      <c r="K1" s="59"/>
      <c r="L1" s="59"/>
      <c r="M1" s="60"/>
      <c r="N1" s="60"/>
    </row>
    <row r="2" spans="1:14" ht="14.15" customHeight="1" x14ac:dyDescent="0.55000000000000004">
      <c r="A2" s="62" t="s">
        <v>86</v>
      </c>
      <c r="B2" s="63"/>
      <c r="C2" s="63"/>
      <c r="G2" s="58"/>
      <c r="H2" s="58"/>
      <c r="I2" s="58"/>
      <c r="J2" s="58"/>
      <c r="K2" s="59"/>
      <c r="L2" s="64"/>
      <c r="M2" s="60"/>
      <c r="N2" s="60"/>
    </row>
    <row r="3" spans="1:14" ht="14.15" customHeight="1" x14ac:dyDescent="0.55000000000000004">
      <c r="B3" s="272" t="s">
        <v>36</v>
      </c>
      <c r="C3" s="256" t="s">
        <v>37</v>
      </c>
      <c r="D3" s="265" t="s">
        <v>276</v>
      </c>
      <c r="E3" s="265"/>
      <c r="F3" s="265"/>
      <c r="G3" s="262" t="s">
        <v>38</v>
      </c>
      <c r="H3" s="262"/>
      <c r="I3" s="267" t="s">
        <v>277</v>
      </c>
      <c r="J3" s="268"/>
      <c r="K3" s="65" t="s">
        <v>158</v>
      </c>
      <c r="L3" s="168" t="s">
        <v>278</v>
      </c>
    </row>
    <row r="4" spans="1:14" ht="14.15" customHeight="1" x14ac:dyDescent="0.55000000000000004">
      <c r="B4" s="255"/>
      <c r="C4" s="257"/>
      <c r="D4" s="266"/>
      <c r="E4" s="266"/>
      <c r="F4" s="266"/>
      <c r="G4" s="260" t="s">
        <v>39</v>
      </c>
      <c r="H4" s="66" t="s">
        <v>40</v>
      </c>
      <c r="I4" s="169">
        <v>44986</v>
      </c>
      <c r="J4" s="67" t="s">
        <v>41</v>
      </c>
      <c r="K4" s="270">
        <v>44988</v>
      </c>
      <c r="L4" s="271"/>
    </row>
    <row r="5" spans="1:14" ht="14.15" customHeight="1" x14ac:dyDescent="0.55000000000000004">
      <c r="B5" s="255"/>
      <c r="C5" s="66" t="s">
        <v>46</v>
      </c>
      <c r="D5" s="269" t="s">
        <v>298</v>
      </c>
      <c r="E5" s="269"/>
      <c r="F5" s="269"/>
      <c r="G5" s="260"/>
      <c r="H5" s="66" t="s">
        <v>42</v>
      </c>
      <c r="I5" s="169">
        <v>44977</v>
      </c>
      <c r="J5" s="67" t="s">
        <v>41</v>
      </c>
      <c r="K5" s="270">
        <v>45005</v>
      </c>
      <c r="L5" s="271"/>
    </row>
    <row r="6" spans="1:14" ht="14.15" customHeight="1" x14ac:dyDescent="0.55000000000000004">
      <c r="B6" s="255"/>
      <c r="C6" s="68" t="s">
        <v>45</v>
      </c>
      <c r="D6" s="68" t="s">
        <v>44</v>
      </c>
      <c r="E6" s="167" t="s">
        <v>265</v>
      </c>
      <c r="F6" s="69" t="s">
        <v>47</v>
      </c>
      <c r="G6" s="246" t="s">
        <v>56</v>
      </c>
      <c r="H6" s="246"/>
      <c r="I6" s="247" t="s">
        <v>280</v>
      </c>
      <c r="J6" s="248"/>
      <c r="K6" s="248"/>
      <c r="L6" s="70" t="s">
        <v>47</v>
      </c>
    </row>
    <row r="7" spans="1:14" ht="14.15" customHeight="1" x14ac:dyDescent="0.55000000000000004">
      <c r="B7" s="255"/>
      <c r="C7" s="68" t="s">
        <v>48</v>
      </c>
      <c r="D7" s="68" t="s">
        <v>49</v>
      </c>
      <c r="E7" s="167" t="s">
        <v>279</v>
      </c>
      <c r="F7" s="69" t="s">
        <v>51</v>
      </c>
      <c r="G7" s="246" t="s">
        <v>50</v>
      </c>
      <c r="H7" s="246"/>
      <c r="I7" s="247" t="s">
        <v>280</v>
      </c>
      <c r="J7" s="248"/>
      <c r="K7" s="248"/>
      <c r="L7" s="70" t="s">
        <v>47</v>
      </c>
      <c r="M7" s="71"/>
    </row>
    <row r="8" spans="1:14" ht="14.15" customHeight="1" x14ac:dyDescent="0.55000000000000004">
      <c r="B8" s="255"/>
      <c r="C8" s="254" t="s">
        <v>52</v>
      </c>
      <c r="D8" s="263" t="s">
        <v>302</v>
      </c>
      <c r="E8" s="263"/>
      <c r="F8" s="263"/>
      <c r="G8" s="263"/>
      <c r="H8" s="263"/>
      <c r="I8" s="263"/>
      <c r="J8" s="263"/>
      <c r="K8" s="263"/>
      <c r="L8" s="264"/>
    </row>
    <row r="9" spans="1:14" ht="14.15" customHeight="1" x14ac:dyDescent="0.55000000000000004">
      <c r="B9" s="255"/>
      <c r="C9" s="254"/>
      <c r="D9" s="263"/>
      <c r="E9" s="263"/>
      <c r="F9" s="263"/>
      <c r="G9" s="263"/>
      <c r="H9" s="263"/>
      <c r="I9" s="263"/>
      <c r="J9" s="263"/>
      <c r="K9" s="263"/>
      <c r="L9" s="264"/>
    </row>
    <row r="10" spans="1:14" ht="14.15" customHeight="1" x14ac:dyDescent="0.55000000000000004">
      <c r="B10" s="255"/>
      <c r="C10" s="246" t="s">
        <v>92</v>
      </c>
      <c r="D10" s="263" t="s">
        <v>304</v>
      </c>
      <c r="E10" s="263"/>
      <c r="F10" s="263"/>
      <c r="G10" s="263"/>
      <c r="H10" s="263"/>
      <c r="I10" s="263"/>
      <c r="J10" s="263"/>
      <c r="K10" s="263"/>
      <c r="L10" s="264"/>
    </row>
    <row r="11" spans="1:14" ht="14.15" customHeight="1" x14ac:dyDescent="0.55000000000000004">
      <c r="B11" s="255"/>
      <c r="C11" s="246"/>
      <c r="D11" s="263"/>
      <c r="E11" s="263"/>
      <c r="F11" s="263"/>
      <c r="G11" s="263"/>
      <c r="H11" s="263"/>
      <c r="I11" s="263"/>
      <c r="J11" s="263"/>
      <c r="K11" s="263"/>
      <c r="L11" s="264"/>
    </row>
    <row r="12" spans="1:14" ht="14.15" customHeight="1" x14ac:dyDescent="0.55000000000000004">
      <c r="B12" s="255"/>
      <c r="C12" s="246"/>
      <c r="D12" s="263"/>
      <c r="E12" s="263"/>
      <c r="F12" s="263"/>
      <c r="G12" s="263"/>
      <c r="H12" s="263"/>
      <c r="I12" s="263"/>
      <c r="J12" s="263"/>
      <c r="K12" s="263"/>
      <c r="L12" s="264"/>
    </row>
    <row r="13" spans="1:14" ht="14.15" customHeight="1" x14ac:dyDescent="0.55000000000000004">
      <c r="B13" s="255" t="s">
        <v>81</v>
      </c>
      <c r="C13" s="256" t="s">
        <v>37</v>
      </c>
      <c r="D13" s="265" t="s">
        <v>276</v>
      </c>
      <c r="E13" s="265"/>
      <c r="F13" s="265"/>
      <c r="G13" s="262" t="s">
        <v>38</v>
      </c>
      <c r="H13" s="262"/>
      <c r="I13" s="267" t="s">
        <v>281</v>
      </c>
      <c r="J13" s="268"/>
      <c r="K13" s="65" t="s">
        <v>158</v>
      </c>
      <c r="L13" s="168" t="s">
        <v>278</v>
      </c>
    </row>
    <row r="14" spans="1:14" ht="14.15" customHeight="1" x14ac:dyDescent="0.55000000000000004">
      <c r="B14" s="255"/>
      <c r="C14" s="257"/>
      <c r="D14" s="266"/>
      <c r="E14" s="266"/>
      <c r="F14" s="266"/>
      <c r="G14" s="260" t="s">
        <v>39</v>
      </c>
      <c r="H14" s="66" t="s">
        <v>40</v>
      </c>
      <c r="I14" s="169">
        <v>45113</v>
      </c>
      <c r="J14" s="67" t="s">
        <v>31</v>
      </c>
      <c r="K14" s="270">
        <v>45114</v>
      </c>
      <c r="L14" s="271"/>
    </row>
    <row r="15" spans="1:14" ht="14.15" customHeight="1" x14ac:dyDescent="0.55000000000000004">
      <c r="B15" s="255"/>
      <c r="C15" s="66" t="s">
        <v>46</v>
      </c>
      <c r="D15" s="269" t="s">
        <v>303</v>
      </c>
      <c r="E15" s="269"/>
      <c r="F15" s="269"/>
      <c r="G15" s="260"/>
      <c r="H15" s="66" t="s">
        <v>42</v>
      </c>
      <c r="I15" s="164"/>
      <c r="J15" s="67" t="s">
        <v>31</v>
      </c>
      <c r="K15" s="249"/>
      <c r="L15" s="250"/>
    </row>
    <row r="16" spans="1:14" ht="14.15" customHeight="1" x14ac:dyDescent="0.55000000000000004">
      <c r="B16" s="255"/>
      <c r="C16" s="68" t="s">
        <v>45</v>
      </c>
      <c r="D16" s="68" t="s">
        <v>44</v>
      </c>
      <c r="E16" s="167" t="s">
        <v>265</v>
      </c>
      <c r="F16" s="69" t="s">
        <v>47</v>
      </c>
      <c r="G16" s="246" t="s">
        <v>56</v>
      </c>
      <c r="H16" s="246"/>
      <c r="I16" s="247" t="s">
        <v>280</v>
      </c>
      <c r="J16" s="248"/>
      <c r="K16" s="248"/>
      <c r="L16" s="70" t="s">
        <v>47</v>
      </c>
    </row>
    <row r="17" spans="2:14" ht="14.15" customHeight="1" x14ac:dyDescent="0.55000000000000004">
      <c r="B17" s="255"/>
      <c r="C17" s="68" t="s">
        <v>48</v>
      </c>
      <c r="D17" s="68" t="s">
        <v>49</v>
      </c>
      <c r="E17" s="167" t="s">
        <v>279</v>
      </c>
      <c r="F17" s="69" t="s">
        <v>51</v>
      </c>
      <c r="G17" s="246" t="s">
        <v>50</v>
      </c>
      <c r="H17" s="246"/>
      <c r="I17" s="247" t="s">
        <v>280</v>
      </c>
      <c r="J17" s="248"/>
      <c r="K17" s="248"/>
      <c r="L17" s="70" t="s">
        <v>47</v>
      </c>
    </row>
    <row r="18" spans="2:14" ht="14.15" customHeight="1" x14ac:dyDescent="0.55000000000000004">
      <c r="B18" s="255"/>
      <c r="C18" s="254" t="s">
        <v>52</v>
      </c>
      <c r="D18" s="263" t="s">
        <v>305</v>
      </c>
      <c r="E18" s="263"/>
      <c r="F18" s="263"/>
      <c r="G18" s="263"/>
      <c r="H18" s="263"/>
      <c r="I18" s="263"/>
      <c r="J18" s="263"/>
      <c r="K18" s="263"/>
      <c r="L18" s="264"/>
      <c r="M18" s="71"/>
      <c r="N18" s="71"/>
    </row>
    <row r="19" spans="2:14" ht="14.15" customHeight="1" x14ac:dyDescent="0.55000000000000004">
      <c r="B19" s="255"/>
      <c r="C19" s="254"/>
      <c r="D19" s="263"/>
      <c r="E19" s="263"/>
      <c r="F19" s="263"/>
      <c r="G19" s="263"/>
      <c r="H19" s="263"/>
      <c r="I19" s="263"/>
      <c r="J19" s="263"/>
      <c r="K19" s="263"/>
      <c r="L19" s="264"/>
    </row>
    <row r="20" spans="2:14" ht="14.15" customHeight="1" x14ac:dyDescent="0.55000000000000004">
      <c r="B20" s="255"/>
      <c r="C20" s="246" t="s">
        <v>92</v>
      </c>
      <c r="D20" s="263" t="s">
        <v>305</v>
      </c>
      <c r="E20" s="263"/>
      <c r="F20" s="263"/>
      <c r="G20" s="263"/>
      <c r="H20" s="263"/>
      <c r="I20" s="263"/>
      <c r="J20" s="263"/>
      <c r="K20" s="263"/>
      <c r="L20" s="264"/>
    </row>
    <row r="21" spans="2:14" ht="14.15" customHeight="1" x14ac:dyDescent="0.55000000000000004">
      <c r="B21" s="255"/>
      <c r="C21" s="246"/>
      <c r="D21" s="263"/>
      <c r="E21" s="263"/>
      <c r="F21" s="263"/>
      <c r="G21" s="263"/>
      <c r="H21" s="263"/>
      <c r="I21" s="263"/>
      <c r="J21" s="263"/>
      <c r="K21" s="263"/>
      <c r="L21" s="264"/>
    </row>
    <row r="22" spans="2:14" ht="14.15" customHeight="1" x14ac:dyDescent="0.55000000000000004">
      <c r="B22" s="255"/>
      <c r="C22" s="246"/>
      <c r="D22" s="263"/>
      <c r="E22" s="263"/>
      <c r="F22" s="263"/>
      <c r="G22" s="263"/>
      <c r="H22" s="263"/>
      <c r="I22" s="263"/>
      <c r="J22" s="263"/>
      <c r="K22" s="263"/>
      <c r="L22" s="264"/>
    </row>
    <row r="23" spans="2:14" ht="14.15" customHeight="1" x14ac:dyDescent="0.55000000000000004">
      <c r="B23" s="255" t="s">
        <v>82</v>
      </c>
      <c r="C23" s="256" t="s">
        <v>37</v>
      </c>
      <c r="D23" s="258"/>
      <c r="E23" s="258"/>
      <c r="F23" s="258"/>
      <c r="G23" s="262" t="s">
        <v>38</v>
      </c>
      <c r="H23" s="262"/>
      <c r="I23" s="244"/>
      <c r="J23" s="245"/>
      <c r="K23" s="65" t="s">
        <v>158</v>
      </c>
      <c r="L23" s="55"/>
    </row>
    <row r="24" spans="2:14" ht="14.15" customHeight="1" x14ac:dyDescent="0.55000000000000004">
      <c r="B24" s="255"/>
      <c r="C24" s="257"/>
      <c r="D24" s="259"/>
      <c r="E24" s="259"/>
      <c r="F24" s="259"/>
      <c r="G24" s="260" t="s">
        <v>39</v>
      </c>
      <c r="H24" s="66" t="s">
        <v>40</v>
      </c>
      <c r="I24" s="164"/>
      <c r="J24" s="67" t="s">
        <v>31</v>
      </c>
      <c r="K24" s="249"/>
      <c r="L24" s="250"/>
    </row>
    <row r="25" spans="2:14" ht="14.15" customHeight="1" x14ac:dyDescent="0.55000000000000004">
      <c r="B25" s="255"/>
      <c r="C25" s="66" t="s">
        <v>46</v>
      </c>
      <c r="D25" s="261"/>
      <c r="E25" s="261"/>
      <c r="F25" s="261"/>
      <c r="G25" s="260"/>
      <c r="H25" s="66" t="s">
        <v>42</v>
      </c>
      <c r="I25" s="164"/>
      <c r="J25" s="67" t="s">
        <v>31</v>
      </c>
      <c r="K25" s="249"/>
      <c r="L25" s="250"/>
    </row>
    <row r="26" spans="2:14" ht="14.15" customHeight="1" x14ac:dyDescent="0.55000000000000004">
      <c r="B26" s="255"/>
      <c r="C26" s="68" t="s">
        <v>45</v>
      </c>
      <c r="D26" s="68" t="s">
        <v>44</v>
      </c>
      <c r="E26" s="24"/>
      <c r="F26" s="69" t="s">
        <v>47</v>
      </c>
      <c r="G26" s="246" t="s">
        <v>56</v>
      </c>
      <c r="H26" s="246"/>
      <c r="I26" s="253"/>
      <c r="J26" s="253"/>
      <c r="K26" s="253"/>
      <c r="L26" s="70" t="s">
        <v>47</v>
      </c>
    </row>
    <row r="27" spans="2:14" ht="14.15" customHeight="1" x14ac:dyDescent="0.55000000000000004">
      <c r="B27" s="255"/>
      <c r="C27" s="68" t="s">
        <v>48</v>
      </c>
      <c r="D27" s="68" t="s">
        <v>49</v>
      </c>
      <c r="E27" s="24"/>
      <c r="F27" s="69" t="s">
        <v>51</v>
      </c>
      <c r="G27" s="246" t="s">
        <v>50</v>
      </c>
      <c r="H27" s="246"/>
      <c r="I27" s="253"/>
      <c r="J27" s="253"/>
      <c r="K27" s="253"/>
      <c r="L27" s="70" t="s">
        <v>47</v>
      </c>
    </row>
    <row r="28" spans="2:14" ht="14.15" customHeight="1" x14ac:dyDescent="0.55000000000000004">
      <c r="B28" s="255"/>
      <c r="C28" s="254" t="s">
        <v>52</v>
      </c>
      <c r="D28" s="251"/>
      <c r="E28" s="251"/>
      <c r="F28" s="251"/>
      <c r="G28" s="251"/>
      <c r="H28" s="251"/>
      <c r="I28" s="251"/>
      <c r="J28" s="251"/>
      <c r="K28" s="251"/>
      <c r="L28" s="252"/>
      <c r="M28" s="71"/>
      <c r="N28" s="71"/>
    </row>
    <row r="29" spans="2:14" ht="14.15" customHeight="1" x14ac:dyDescent="0.55000000000000004">
      <c r="B29" s="255"/>
      <c r="C29" s="254"/>
      <c r="D29" s="251"/>
      <c r="E29" s="251"/>
      <c r="F29" s="251"/>
      <c r="G29" s="251"/>
      <c r="H29" s="251"/>
      <c r="I29" s="251"/>
      <c r="J29" s="251"/>
      <c r="K29" s="251"/>
      <c r="L29" s="252"/>
    </row>
    <row r="30" spans="2:14" ht="14.15" customHeight="1" x14ac:dyDescent="0.55000000000000004">
      <c r="B30" s="255"/>
      <c r="C30" s="246" t="s">
        <v>92</v>
      </c>
      <c r="D30" s="251"/>
      <c r="E30" s="251"/>
      <c r="F30" s="251"/>
      <c r="G30" s="251"/>
      <c r="H30" s="251"/>
      <c r="I30" s="251"/>
      <c r="J30" s="251"/>
      <c r="K30" s="251"/>
      <c r="L30" s="252"/>
    </row>
    <row r="31" spans="2:14" ht="14.15" customHeight="1" x14ac:dyDescent="0.55000000000000004">
      <c r="B31" s="255"/>
      <c r="C31" s="246"/>
      <c r="D31" s="251"/>
      <c r="E31" s="251"/>
      <c r="F31" s="251"/>
      <c r="G31" s="251"/>
      <c r="H31" s="251"/>
      <c r="I31" s="251"/>
      <c r="J31" s="251"/>
      <c r="K31" s="251"/>
      <c r="L31" s="252"/>
    </row>
    <row r="32" spans="2:14" ht="14.15" customHeight="1" x14ac:dyDescent="0.55000000000000004">
      <c r="B32" s="255"/>
      <c r="C32" s="246"/>
      <c r="D32" s="251"/>
      <c r="E32" s="251"/>
      <c r="F32" s="251"/>
      <c r="G32" s="251"/>
      <c r="H32" s="251"/>
      <c r="I32" s="251"/>
      <c r="J32" s="251"/>
      <c r="K32" s="251"/>
      <c r="L32" s="252"/>
    </row>
    <row r="33" spans="2:14" ht="14.15" customHeight="1" x14ac:dyDescent="0.55000000000000004">
      <c r="B33" s="255" t="s">
        <v>83</v>
      </c>
      <c r="C33" s="256" t="s">
        <v>37</v>
      </c>
      <c r="D33" s="258"/>
      <c r="E33" s="258"/>
      <c r="F33" s="258"/>
      <c r="G33" s="262" t="s">
        <v>38</v>
      </c>
      <c r="H33" s="262"/>
      <c r="I33" s="244"/>
      <c r="J33" s="245"/>
      <c r="K33" s="65" t="s">
        <v>158</v>
      </c>
      <c r="L33" s="55"/>
    </row>
    <row r="34" spans="2:14" ht="14.15" customHeight="1" x14ac:dyDescent="0.55000000000000004">
      <c r="B34" s="255"/>
      <c r="C34" s="257"/>
      <c r="D34" s="259"/>
      <c r="E34" s="259"/>
      <c r="F34" s="259"/>
      <c r="G34" s="260" t="s">
        <v>39</v>
      </c>
      <c r="H34" s="66" t="s">
        <v>40</v>
      </c>
      <c r="I34" s="164"/>
      <c r="J34" s="67" t="s">
        <v>31</v>
      </c>
      <c r="K34" s="249"/>
      <c r="L34" s="250"/>
    </row>
    <row r="35" spans="2:14" ht="14.15" customHeight="1" x14ac:dyDescent="0.55000000000000004">
      <c r="B35" s="255"/>
      <c r="C35" s="66" t="s">
        <v>46</v>
      </c>
      <c r="D35" s="261"/>
      <c r="E35" s="261"/>
      <c r="F35" s="261"/>
      <c r="G35" s="260"/>
      <c r="H35" s="66" t="s">
        <v>42</v>
      </c>
      <c r="I35" s="164"/>
      <c r="J35" s="67" t="s">
        <v>31</v>
      </c>
      <c r="K35" s="249"/>
      <c r="L35" s="250"/>
    </row>
    <row r="36" spans="2:14" ht="14.15" customHeight="1" x14ac:dyDescent="0.55000000000000004">
      <c r="B36" s="255"/>
      <c r="C36" s="68" t="s">
        <v>45</v>
      </c>
      <c r="D36" s="68" t="s">
        <v>44</v>
      </c>
      <c r="E36" s="24"/>
      <c r="F36" s="69" t="s">
        <v>47</v>
      </c>
      <c r="G36" s="246" t="s">
        <v>56</v>
      </c>
      <c r="H36" s="246"/>
      <c r="I36" s="253"/>
      <c r="J36" s="253"/>
      <c r="K36" s="253"/>
      <c r="L36" s="70" t="s">
        <v>47</v>
      </c>
    </row>
    <row r="37" spans="2:14" ht="14.15" customHeight="1" x14ac:dyDescent="0.55000000000000004">
      <c r="B37" s="255"/>
      <c r="C37" s="68" t="s">
        <v>48</v>
      </c>
      <c r="D37" s="68" t="s">
        <v>49</v>
      </c>
      <c r="E37" s="24"/>
      <c r="F37" s="69" t="s">
        <v>51</v>
      </c>
      <c r="G37" s="246" t="s">
        <v>50</v>
      </c>
      <c r="H37" s="246"/>
      <c r="I37" s="253"/>
      <c r="J37" s="253"/>
      <c r="K37" s="253"/>
      <c r="L37" s="70" t="s">
        <v>47</v>
      </c>
    </row>
    <row r="38" spans="2:14" ht="14.15" customHeight="1" x14ac:dyDescent="0.55000000000000004">
      <c r="B38" s="255"/>
      <c r="C38" s="254" t="s">
        <v>52</v>
      </c>
      <c r="D38" s="251"/>
      <c r="E38" s="251"/>
      <c r="F38" s="251"/>
      <c r="G38" s="251"/>
      <c r="H38" s="251"/>
      <c r="I38" s="251"/>
      <c r="J38" s="251"/>
      <c r="K38" s="251"/>
      <c r="L38" s="252"/>
      <c r="M38" s="71"/>
      <c r="N38" s="71"/>
    </row>
    <row r="39" spans="2:14" ht="14.15" customHeight="1" x14ac:dyDescent="0.55000000000000004">
      <c r="B39" s="255"/>
      <c r="C39" s="254"/>
      <c r="D39" s="251"/>
      <c r="E39" s="251"/>
      <c r="F39" s="251"/>
      <c r="G39" s="251"/>
      <c r="H39" s="251"/>
      <c r="I39" s="251"/>
      <c r="J39" s="251"/>
      <c r="K39" s="251"/>
      <c r="L39" s="252"/>
    </row>
    <row r="40" spans="2:14" ht="14.15" customHeight="1" x14ac:dyDescent="0.55000000000000004">
      <c r="B40" s="255"/>
      <c r="C40" s="246" t="s">
        <v>92</v>
      </c>
      <c r="D40" s="251"/>
      <c r="E40" s="251"/>
      <c r="F40" s="251"/>
      <c r="G40" s="251"/>
      <c r="H40" s="251"/>
      <c r="I40" s="251"/>
      <c r="J40" s="251"/>
      <c r="K40" s="251"/>
      <c r="L40" s="252"/>
    </row>
    <row r="41" spans="2:14" ht="14.15" customHeight="1" x14ac:dyDescent="0.55000000000000004">
      <c r="B41" s="255"/>
      <c r="C41" s="246"/>
      <c r="D41" s="251"/>
      <c r="E41" s="251"/>
      <c r="F41" s="251"/>
      <c r="G41" s="251"/>
      <c r="H41" s="251"/>
      <c r="I41" s="251"/>
      <c r="J41" s="251"/>
      <c r="K41" s="251"/>
      <c r="L41" s="252"/>
    </row>
    <row r="42" spans="2:14" ht="14.15" customHeight="1" x14ac:dyDescent="0.55000000000000004">
      <c r="B42" s="255"/>
      <c r="C42" s="246"/>
      <c r="D42" s="251"/>
      <c r="E42" s="251"/>
      <c r="F42" s="251"/>
      <c r="G42" s="251"/>
      <c r="H42" s="251"/>
      <c r="I42" s="251"/>
      <c r="J42" s="251"/>
      <c r="K42" s="251"/>
      <c r="L42" s="252"/>
    </row>
    <row r="43" spans="2:14" ht="14.15" customHeight="1" x14ac:dyDescent="0.55000000000000004">
      <c r="B43" s="255" t="s">
        <v>84</v>
      </c>
      <c r="C43" s="256" t="s">
        <v>37</v>
      </c>
      <c r="D43" s="258"/>
      <c r="E43" s="258"/>
      <c r="F43" s="258"/>
      <c r="G43" s="262" t="s">
        <v>38</v>
      </c>
      <c r="H43" s="262"/>
      <c r="I43" s="244"/>
      <c r="J43" s="245"/>
      <c r="K43" s="65" t="s">
        <v>158</v>
      </c>
      <c r="L43" s="55">
        <v>1</v>
      </c>
    </row>
    <row r="44" spans="2:14" ht="14.15" customHeight="1" x14ac:dyDescent="0.55000000000000004">
      <c r="B44" s="255"/>
      <c r="C44" s="257"/>
      <c r="D44" s="259"/>
      <c r="E44" s="259"/>
      <c r="F44" s="259"/>
      <c r="G44" s="260" t="s">
        <v>39</v>
      </c>
      <c r="H44" s="66" t="s">
        <v>40</v>
      </c>
      <c r="I44" s="164"/>
      <c r="J44" s="67" t="s">
        <v>31</v>
      </c>
      <c r="K44" s="249"/>
      <c r="L44" s="250"/>
    </row>
    <row r="45" spans="2:14" ht="14.15" customHeight="1" x14ac:dyDescent="0.55000000000000004">
      <c r="B45" s="255"/>
      <c r="C45" s="66" t="s">
        <v>46</v>
      </c>
      <c r="D45" s="261"/>
      <c r="E45" s="261"/>
      <c r="F45" s="261"/>
      <c r="G45" s="260"/>
      <c r="H45" s="66" t="s">
        <v>42</v>
      </c>
      <c r="I45" s="164"/>
      <c r="J45" s="67" t="s">
        <v>31</v>
      </c>
      <c r="K45" s="249"/>
      <c r="L45" s="250"/>
    </row>
    <row r="46" spans="2:14" ht="14.15" customHeight="1" x14ac:dyDescent="0.55000000000000004">
      <c r="B46" s="255"/>
      <c r="C46" s="68" t="s">
        <v>45</v>
      </c>
      <c r="D46" s="68" t="s">
        <v>44</v>
      </c>
      <c r="E46" s="24"/>
      <c r="F46" s="69" t="s">
        <v>47</v>
      </c>
      <c r="G46" s="246" t="s">
        <v>56</v>
      </c>
      <c r="H46" s="246"/>
      <c r="I46" s="253"/>
      <c r="J46" s="253"/>
      <c r="K46" s="253"/>
      <c r="L46" s="70" t="s">
        <v>47</v>
      </c>
    </row>
    <row r="47" spans="2:14" ht="14.15" customHeight="1" x14ac:dyDescent="0.55000000000000004">
      <c r="B47" s="255"/>
      <c r="C47" s="68" t="s">
        <v>48</v>
      </c>
      <c r="D47" s="68" t="s">
        <v>49</v>
      </c>
      <c r="E47" s="24"/>
      <c r="F47" s="69" t="s">
        <v>51</v>
      </c>
      <c r="G47" s="246" t="s">
        <v>50</v>
      </c>
      <c r="H47" s="246"/>
      <c r="I47" s="253"/>
      <c r="J47" s="253"/>
      <c r="K47" s="253"/>
      <c r="L47" s="70" t="s">
        <v>47</v>
      </c>
    </row>
    <row r="48" spans="2:14" ht="14.15" customHeight="1" x14ac:dyDescent="0.55000000000000004">
      <c r="B48" s="255"/>
      <c r="C48" s="254" t="s">
        <v>52</v>
      </c>
      <c r="D48" s="251"/>
      <c r="E48" s="251"/>
      <c r="F48" s="251"/>
      <c r="G48" s="251"/>
      <c r="H48" s="251"/>
      <c r="I48" s="251"/>
      <c r="J48" s="251"/>
      <c r="K48" s="251"/>
      <c r="L48" s="252"/>
      <c r="M48" s="71"/>
      <c r="N48" s="71"/>
    </row>
    <row r="49" spans="2:12" ht="14.15" customHeight="1" x14ac:dyDescent="0.55000000000000004">
      <c r="B49" s="255"/>
      <c r="C49" s="254"/>
      <c r="D49" s="251"/>
      <c r="E49" s="251"/>
      <c r="F49" s="251"/>
      <c r="G49" s="251"/>
      <c r="H49" s="251"/>
      <c r="I49" s="251"/>
      <c r="J49" s="251"/>
      <c r="K49" s="251"/>
      <c r="L49" s="252"/>
    </row>
    <row r="50" spans="2:12" ht="14.15" customHeight="1" x14ac:dyDescent="0.55000000000000004">
      <c r="B50" s="255"/>
      <c r="C50" s="246" t="s">
        <v>92</v>
      </c>
      <c r="D50" s="251"/>
      <c r="E50" s="251"/>
      <c r="F50" s="251"/>
      <c r="G50" s="251"/>
      <c r="H50" s="251"/>
      <c r="I50" s="251"/>
      <c r="J50" s="251"/>
      <c r="K50" s="251"/>
      <c r="L50" s="252"/>
    </row>
    <row r="51" spans="2:12" ht="14.15" customHeight="1" x14ac:dyDescent="0.55000000000000004">
      <c r="B51" s="255"/>
      <c r="C51" s="246"/>
      <c r="D51" s="251"/>
      <c r="E51" s="251"/>
      <c r="F51" s="251"/>
      <c r="G51" s="251"/>
      <c r="H51" s="251"/>
      <c r="I51" s="251"/>
      <c r="J51" s="251"/>
      <c r="K51" s="251"/>
      <c r="L51" s="252"/>
    </row>
    <row r="52" spans="2:12" ht="14.15" customHeight="1" x14ac:dyDescent="0.55000000000000004">
      <c r="B52" s="255"/>
      <c r="C52" s="246"/>
      <c r="D52" s="251"/>
      <c r="E52" s="251"/>
      <c r="F52" s="251"/>
      <c r="G52" s="251"/>
      <c r="H52" s="251"/>
      <c r="I52" s="251"/>
      <c r="J52" s="251"/>
      <c r="K52" s="251"/>
      <c r="L52" s="252"/>
    </row>
  </sheetData>
  <sheetProtection formatCells="0"/>
  <mergeCells count="85">
    <mergeCell ref="G7:H7"/>
    <mergeCell ref="I7:K7"/>
    <mergeCell ref="I6:K6"/>
    <mergeCell ref="C3:C4"/>
    <mergeCell ref="B3:B12"/>
    <mergeCell ref="G3:H3"/>
    <mergeCell ref="G4:G5"/>
    <mergeCell ref="G6:H6"/>
    <mergeCell ref="C8:C9"/>
    <mergeCell ref="D8:L9"/>
    <mergeCell ref="D3:F4"/>
    <mergeCell ref="D5:F5"/>
    <mergeCell ref="K4:L4"/>
    <mergeCell ref="K5:L5"/>
    <mergeCell ref="I3:J3"/>
    <mergeCell ref="C10:C12"/>
    <mergeCell ref="B23:B32"/>
    <mergeCell ref="D23:F24"/>
    <mergeCell ref="G24:G25"/>
    <mergeCell ref="G14:G15"/>
    <mergeCell ref="D15:F15"/>
    <mergeCell ref="C18:C19"/>
    <mergeCell ref="D18:L19"/>
    <mergeCell ref="K14:L14"/>
    <mergeCell ref="K15:L15"/>
    <mergeCell ref="I17:K17"/>
    <mergeCell ref="D25:F25"/>
    <mergeCell ref="K25:L25"/>
    <mergeCell ref="G26:H26"/>
    <mergeCell ref="I26:K26"/>
    <mergeCell ref="C23:C24"/>
    <mergeCell ref="G23:H23"/>
    <mergeCell ref="D10:L12"/>
    <mergeCell ref="B13:B22"/>
    <mergeCell ref="C13:C14"/>
    <mergeCell ref="D13:F14"/>
    <mergeCell ref="G13:H13"/>
    <mergeCell ref="G17:H17"/>
    <mergeCell ref="C20:C22"/>
    <mergeCell ref="D20:L22"/>
    <mergeCell ref="I13:J13"/>
    <mergeCell ref="B43:B52"/>
    <mergeCell ref="D43:F44"/>
    <mergeCell ref="G44:G45"/>
    <mergeCell ref="K44:L44"/>
    <mergeCell ref="C48:C49"/>
    <mergeCell ref="D48:L49"/>
    <mergeCell ref="C50:C52"/>
    <mergeCell ref="D50:L52"/>
    <mergeCell ref="C43:C44"/>
    <mergeCell ref="G43:H43"/>
    <mergeCell ref="D45:F45"/>
    <mergeCell ref="K45:L45"/>
    <mergeCell ref="G46:H46"/>
    <mergeCell ref="I46:K46"/>
    <mergeCell ref="I47:K47"/>
    <mergeCell ref="C40:C42"/>
    <mergeCell ref="B33:B42"/>
    <mergeCell ref="C33:C34"/>
    <mergeCell ref="D33:F34"/>
    <mergeCell ref="G34:G35"/>
    <mergeCell ref="D35:F35"/>
    <mergeCell ref="G37:H37"/>
    <mergeCell ref="G33:H33"/>
    <mergeCell ref="D40:L42"/>
    <mergeCell ref="C30:C32"/>
    <mergeCell ref="D30:L32"/>
    <mergeCell ref="G27:H27"/>
    <mergeCell ref="I37:K37"/>
    <mergeCell ref="C38:C39"/>
    <mergeCell ref="D38:L39"/>
    <mergeCell ref="I27:K27"/>
    <mergeCell ref="C28:C29"/>
    <mergeCell ref="D28:L29"/>
    <mergeCell ref="K35:L35"/>
    <mergeCell ref="I36:K36"/>
    <mergeCell ref="K34:L34"/>
    <mergeCell ref="G36:H36"/>
    <mergeCell ref="I23:J23"/>
    <mergeCell ref="I33:J33"/>
    <mergeCell ref="I43:J43"/>
    <mergeCell ref="G47:H47"/>
    <mergeCell ref="G16:H16"/>
    <mergeCell ref="I16:K16"/>
    <mergeCell ref="K24:L24"/>
  </mergeCells>
  <phoneticPr fontId="1"/>
  <conditionalFormatting sqref="J4:K4">
    <cfRule type="expression" dxfId="29" priority="153">
      <formula>$I$3="オンラインのみ"</formula>
    </cfRule>
  </conditionalFormatting>
  <conditionalFormatting sqref="I5:L5">
    <cfRule type="expression" dxfId="28" priority="152">
      <formula>$I$3="リアルのみ"</formula>
    </cfRule>
  </conditionalFormatting>
  <conditionalFormatting sqref="I4 K4 L3">
    <cfRule type="expression" dxfId="27" priority="151">
      <formula>$I$3="オンラインのみ"</formula>
    </cfRule>
  </conditionalFormatting>
  <conditionalFormatting sqref="I15:L15">
    <cfRule type="expression" dxfId="26" priority="15">
      <formula>$I$13="リアルのみ"</formula>
    </cfRule>
  </conditionalFormatting>
  <conditionalFormatting sqref="I14:L14 L13">
    <cfRule type="expression" dxfId="25" priority="14">
      <formula>$I$13="オンラインのみ"</formula>
    </cfRule>
  </conditionalFormatting>
  <conditionalFormatting sqref="I25:L25">
    <cfRule type="expression" dxfId="24" priority="11">
      <formula>$I$23="リアルのみ"</formula>
    </cfRule>
  </conditionalFormatting>
  <conditionalFormatting sqref="I24:L24 L23">
    <cfRule type="expression" dxfId="23" priority="10">
      <formula>$I$23="オンラインのみ"</formula>
    </cfRule>
  </conditionalFormatting>
  <conditionalFormatting sqref="I35:L35">
    <cfRule type="expression" dxfId="22" priority="7">
      <formula>$I$33="リアルのみ"</formula>
    </cfRule>
  </conditionalFormatting>
  <conditionalFormatting sqref="I34:L34 L33">
    <cfRule type="expression" dxfId="21" priority="6">
      <formula>$I$33="オンラインのみ"</formula>
    </cfRule>
  </conditionalFormatting>
  <conditionalFormatting sqref="I45:L45">
    <cfRule type="expression" dxfId="20" priority="3">
      <formula>$I$43="リアルのみ"</formula>
    </cfRule>
  </conditionalFormatting>
  <conditionalFormatting sqref="I44:L44 L43">
    <cfRule type="expression" dxfId="19" priority="2">
      <formula>$I$43="オンラインのみ"</formula>
    </cfRule>
  </conditionalFormatting>
  <dataValidations count="2">
    <dataValidation type="list" allowBlank="1" showInputMessage="1" showErrorMessage="1" prompt="プルダウンして選択" sqref="I3 I23 I13 I33 I43">
      <formula1>"選択してください,リアルのみ,リアル + オンライン,オンラインのみ"</formula1>
    </dataValidation>
    <dataValidation imeMode="halfAlpha" allowBlank="1" showInputMessage="1" showErrorMessage="1" sqref="E6:E7 I6:K7 L3 I4:I5 K4:L5 E16:E17 I16:K17 L13 I14:I15 K14:L15 E26:E27 I26:K27 L23 I24:I25 K24:L25 E36:E37 I36:K37 L33 I34:I35 K34:L35 E46:E47 I46:K47 L43 I44:I45 K44:L45"/>
  </dataValidations>
  <printOptions horizontalCentered="1"/>
  <pageMargins left="0.78740157480314965" right="0.59055118110236227" top="0.59055118110236227" bottom="0.59055118110236227" header="0.31496062992125984" footer="0.31496062992125984"/>
  <pageSetup paperSize="9" fitToWidth="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N52"/>
  <sheetViews>
    <sheetView showGridLines="0" zoomScaleNormal="100" zoomScaleSheetLayoutView="100" workbookViewId="0">
      <selection activeCell="N22" sqref="N22"/>
    </sheetView>
  </sheetViews>
  <sheetFormatPr defaultColWidth="8.6640625" defaultRowHeight="14.15" customHeight="1" x14ac:dyDescent="0.55000000000000004"/>
  <cols>
    <col min="1" max="1" width="1.6640625" style="61" customWidth="1"/>
    <col min="2" max="2" width="3.58203125" style="61" customWidth="1"/>
    <col min="3" max="3" width="12.58203125" style="61" customWidth="1"/>
    <col min="4" max="4" width="10" style="57" customWidth="1"/>
    <col min="5" max="5" width="16.58203125" style="57" customWidth="1"/>
    <col min="6" max="6" width="3.33203125" style="57" customWidth="1"/>
    <col min="7" max="7" width="2.5" style="57" customWidth="1"/>
    <col min="8" max="8" width="7.5" style="57" customWidth="1"/>
    <col min="9" max="9" width="8.33203125" style="57" customWidth="1"/>
    <col min="10" max="10" width="3.33203125" style="57" customWidth="1"/>
    <col min="11" max="11" width="5" style="57" customWidth="1"/>
    <col min="12" max="12" width="3.33203125" style="57" customWidth="1"/>
    <col min="13" max="33" width="8.6640625" style="61"/>
    <col min="34" max="34" width="12.83203125" style="61" customWidth="1"/>
    <col min="35" max="35" width="15.58203125" style="61" customWidth="1"/>
    <col min="36" max="36" width="8.6640625" style="61"/>
    <col min="37" max="37" width="19" style="61" customWidth="1"/>
    <col min="38" max="38" width="26.5" style="61" customWidth="1"/>
    <col min="39" max="39" width="17" style="61" customWidth="1"/>
    <col min="40" max="40" width="21.08203125" style="61" customWidth="1"/>
    <col min="41" max="41" width="23.33203125" style="61" customWidth="1"/>
    <col min="42" max="42" width="22.08203125" style="61" customWidth="1"/>
    <col min="43" max="43" width="8.6640625" style="61"/>
    <col min="44" max="44" width="21.08203125" style="61" customWidth="1"/>
    <col min="45" max="45" width="27" style="61" customWidth="1"/>
    <col min="46" max="46" width="34.33203125" style="61" customWidth="1"/>
    <col min="47" max="16384" width="8.6640625" style="61"/>
  </cols>
  <sheetData>
    <row r="1" spans="1:14" ht="14.15" customHeight="1" x14ac:dyDescent="0.55000000000000004">
      <c r="A1" s="56" t="s">
        <v>132</v>
      </c>
      <c r="B1" s="56"/>
      <c r="C1" s="56"/>
      <c r="G1" s="58"/>
      <c r="H1" s="58"/>
      <c r="I1" s="58"/>
      <c r="J1" s="58"/>
      <c r="K1" s="59"/>
      <c r="L1" s="59"/>
      <c r="M1" s="60"/>
      <c r="N1" s="60"/>
    </row>
    <row r="2" spans="1:14" ht="14.15" customHeight="1" x14ac:dyDescent="0.55000000000000004">
      <c r="A2" s="62" t="s">
        <v>85</v>
      </c>
      <c r="B2" s="63"/>
      <c r="C2" s="63"/>
      <c r="G2" s="58"/>
      <c r="H2" s="58"/>
      <c r="I2" s="58"/>
      <c r="J2" s="58"/>
      <c r="K2" s="59"/>
      <c r="L2" s="64"/>
      <c r="M2" s="60"/>
      <c r="N2" s="60"/>
    </row>
    <row r="3" spans="1:14" ht="14.15" customHeight="1" x14ac:dyDescent="0.55000000000000004">
      <c r="B3" s="272" t="s">
        <v>205</v>
      </c>
      <c r="C3" s="256" t="s">
        <v>37</v>
      </c>
      <c r="D3" s="258"/>
      <c r="E3" s="258"/>
      <c r="F3" s="258"/>
      <c r="G3" s="262" t="s">
        <v>38</v>
      </c>
      <c r="H3" s="262"/>
      <c r="I3" s="244"/>
      <c r="J3" s="245"/>
      <c r="K3" s="65" t="s">
        <v>158</v>
      </c>
      <c r="L3" s="55"/>
    </row>
    <row r="4" spans="1:14" ht="14.15" customHeight="1" x14ac:dyDescent="0.55000000000000004">
      <c r="B4" s="255"/>
      <c r="C4" s="257"/>
      <c r="D4" s="259"/>
      <c r="E4" s="259"/>
      <c r="F4" s="259"/>
      <c r="G4" s="260" t="s">
        <v>39</v>
      </c>
      <c r="H4" s="66" t="s">
        <v>40</v>
      </c>
      <c r="I4" s="164"/>
      <c r="J4" s="67" t="s">
        <v>31</v>
      </c>
      <c r="K4" s="249"/>
      <c r="L4" s="250"/>
    </row>
    <row r="5" spans="1:14" ht="14.15" customHeight="1" x14ac:dyDescent="0.55000000000000004">
      <c r="B5" s="255"/>
      <c r="C5" s="66" t="s">
        <v>46</v>
      </c>
      <c r="D5" s="261"/>
      <c r="E5" s="261"/>
      <c r="F5" s="261"/>
      <c r="G5" s="260"/>
      <c r="H5" s="66" t="s">
        <v>42</v>
      </c>
      <c r="I5" s="164"/>
      <c r="J5" s="67" t="s">
        <v>31</v>
      </c>
      <c r="K5" s="249"/>
      <c r="L5" s="250"/>
    </row>
    <row r="6" spans="1:14" ht="14.15" customHeight="1" x14ac:dyDescent="0.55000000000000004">
      <c r="B6" s="255"/>
      <c r="C6" s="68" t="s">
        <v>45</v>
      </c>
      <c r="D6" s="68" t="s">
        <v>44</v>
      </c>
      <c r="E6" s="24"/>
      <c r="F6" s="69" t="s">
        <v>47</v>
      </c>
      <c r="G6" s="246" t="s">
        <v>56</v>
      </c>
      <c r="H6" s="246"/>
      <c r="I6" s="253"/>
      <c r="J6" s="253"/>
      <c r="K6" s="253"/>
      <c r="L6" s="70" t="s">
        <v>47</v>
      </c>
    </row>
    <row r="7" spans="1:14" ht="14.15" customHeight="1" x14ac:dyDescent="0.55000000000000004">
      <c r="B7" s="255"/>
      <c r="C7" s="68" t="s">
        <v>48</v>
      </c>
      <c r="D7" s="68" t="s">
        <v>49</v>
      </c>
      <c r="E7" s="24"/>
      <c r="F7" s="69" t="s">
        <v>51</v>
      </c>
      <c r="G7" s="246" t="s">
        <v>50</v>
      </c>
      <c r="H7" s="246"/>
      <c r="I7" s="253"/>
      <c r="J7" s="253"/>
      <c r="K7" s="253"/>
      <c r="L7" s="70" t="s">
        <v>47</v>
      </c>
      <c r="M7" s="71"/>
    </row>
    <row r="8" spans="1:14" ht="14.15" customHeight="1" x14ac:dyDescent="0.55000000000000004">
      <c r="B8" s="255"/>
      <c r="C8" s="254" t="s">
        <v>52</v>
      </c>
      <c r="D8" s="251"/>
      <c r="E8" s="251"/>
      <c r="F8" s="251"/>
      <c r="G8" s="251"/>
      <c r="H8" s="251"/>
      <c r="I8" s="251"/>
      <c r="J8" s="251"/>
      <c r="K8" s="251"/>
      <c r="L8" s="252"/>
    </row>
    <row r="9" spans="1:14" ht="14.15" customHeight="1" x14ac:dyDescent="0.55000000000000004">
      <c r="B9" s="255"/>
      <c r="C9" s="254"/>
      <c r="D9" s="251"/>
      <c r="E9" s="251"/>
      <c r="F9" s="251"/>
      <c r="G9" s="251"/>
      <c r="H9" s="251"/>
      <c r="I9" s="251"/>
      <c r="J9" s="251"/>
      <c r="K9" s="251"/>
      <c r="L9" s="252"/>
    </row>
    <row r="10" spans="1:14" ht="14.15" customHeight="1" x14ac:dyDescent="0.55000000000000004">
      <c r="B10" s="255"/>
      <c r="C10" s="246" t="s">
        <v>92</v>
      </c>
      <c r="D10" s="251"/>
      <c r="E10" s="251"/>
      <c r="F10" s="251"/>
      <c r="G10" s="251"/>
      <c r="H10" s="251"/>
      <c r="I10" s="251"/>
      <c r="J10" s="251"/>
      <c r="K10" s="251"/>
      <c r="L10" s="252"/>
    </row>
    <row r="11" spans="1:14" ht="14.15" customHeight="1" x14ac:dyDescent="0.55000000000000004">
      <c r="B11" s="255"/>
      <c r="C11" s="246"/>
      <c r="D11" s="251"/>
      <c r="E11" s="251"/>
      <c r="F11" s="251"/>
      <c r="G11" s="251"/>
      <c r="H11" s="251"/>
      <c r="I11" s="251"/>
      <c r="J11" s="251"/>
      <c r="K11" s="251"/>
      <c r="L11" s="252"/>
    </row>
    <row r="12" spans="1:14" ht="14.15" customHeight="1" x14ac:dyDescent="0.55000000000000004">
      <c r="B12" s="255"/>
      <c r="C12" s="246"/>
      <c r="D12" s="251"/>
      <c r="E12" s="251"/>
      <c r="F12" s="251"/>
      <c r="G12" s="251"/>
      <c r="H12" s="251"/>
      <c r="I12" s="251"/>
      <c r="J12" s="251"/>
      <c r="K12" s="251"/>
      <c r="L12" s="252"/>
    </row>
    <row r="13" spans="1:14" ht="14.15" customHeight="1" x14ac:dyDescent="0.55000000000000004">
      <c r="B13" s="255" t="s">
        <v>206</v>
      </c>
      <c r="C13" s="256" t="s">
        <v>37</v>
      </c>
      <c r="D13" s="258"/>
      <c r="E13" s="258"/>
      <c r="F13" s="258"/>
      <c r="G13" s="262" t="s">
        <v>38</v>
      </c>
      <c r="H13" s="262"/>
      <c r="I13" s="244"/>
      <c r="J13" s="245"/>
      <c r="K13" s="65" t="s">
        <v>158</v>
      </c>
      <c r="L13" s="55"/>
    </row>
    <row r="14" spans="1:14" ht="14.15" customHeight="1" x14ac:dyDescent="0.55000000000000004">
      <c r="B14" s="255"/>
      <c r="C14" s="257"/>
      <c r="D14" s="259"/>
      <c r="E14" s="259"/>
      <c r="F14" s="259"/>
      <c r="G14" s="260" t="s">
        <v>39</v>
      </c>
      <c r="H14" s="66" t="s">
        <v>40</v>
      </c>
      <c r="I14" s="164"/>
      <c r="J14" s="67" t="s">
        <v>31</v>
      </c>
      <c r="K14" s="249"/>
      <c r="L14" s="250"/>
    </row>
    <row r="15" spans="1:14" ht="14.15" customHeight="1" x14ac:dyDescent="0.55000000000000004">
      <c r="B15" s="255"/>
      <c r="C15" s="66" t="s">
        <v>46</v>
      </c>
      <c r="D15" s="261"/>
      <c r="E15" s="261"/>
      <c r="F15" s="261"/>
      <c r="G15" s="260"/>
      <c r="H15" s="66" t="s">
        <v>42</v>
      </c>
      <c r="I15" s="164"/>
      <c r="J15" s="67" t="s">
        <v>31</v>
      </c>
      <c r="K15" s="249"/>
      <c r="L15" s="250"/>
    </row>
    <row r="16" spans="1:14" ht="14.15" customHeight="1" x14ac:dyDescent="0.55000000000000004">
      <c r="B16" s="255"/>
      <c r="C16" s="68" t="s">
        <v>45</v>
      </c>
      <c r="D16" s="68" t="s">
        <v>44</v>
      </c>
      <c r="E16" s="24"/>
      <c r="F16" s="69" t="s">
        <v>47</v>
      </c>
      <c r="G16" s="246" t="s">
        <v>56</v>
      </c>
      <c r="H16" s="246"/>
      <c r="I16" s="253"/>
      <c r="J16" s="253"/>
      <c r="K16" s="253"/>
      <c r="L16" s="70" t="s">
        <v>47</v>
      </c>
    </row>
    <row r="17" spans="2:14" ht="14.15" customHeight="1" x14ac:dyDescent="0.55000000000000004">
      <c r="B17" s="255"/>
      <c r="C17" s="68" t="s">
        <v>48</v>
      </c>
      <c r="D17" s="68" t="s">
        <v>49</v>
      </c>
      <c r="E17" s="24"/>
      <c r="F17" s="69" t="s">
        <v>51</v>
      </c>
      <c r="G17" s="246" t="s">
        <v>50</v>
      </c>
      <c r="H17" s="246"/>
      <c r="I17" s="253"/>
      <c r="J17" s="253"/>
      <c r="K17" s="253"/>
      <c r="L17" s="70" t="s">
        <v>47</v>
      </c>
    </row>
    <row r="18" spans="2:14" ht="14.15" customHeight="1" x14ac:dyDescent="0.55000000000000004">
      <c r="B18" s="255"/>
      <c r="C18" s="254" t="s">
        <v>52</v>
      </c>
      <c r="D18" s="251"/>
      <c r="E18" s="251"/>
      <c r="F18" s="251"/>
      <c r="G18" s="251"/>
      <c r="H18" s="251"/>
      <c r="I18" s="251"/>
      <c r="J18" s="251"/>
      <c r="K18" s="251"/>
      <c r="L18" s="252"/>
      <c r="M18" s="71"/>
      <c r="N18" s="71"/>
    </row>
    <row r="19" spans="2:14" ht="14.15" customHeight="1" x14ac:dyDescent="0.55000000000000004">
      <c r="B19" s="255"/>
      <c r="C19" s="254"/>
      <c r="D19" s="251"/>
      <c r="E19" s="251"/>
      <c r="F19" s="251"/>
      <c r="G19" s="251"/>
      <c r="H19" s="251"/>
      <c r="I19" s="251"/>
      <c r="J19" s="251"/>
      <c r="K19" s="251"/>
      <c r="L19" s="252"/>
    </row>
    <row r="20" spans="2:14" ht="14.15" customHeight="1" x14ac:dyDescent="0.55000000000000004">
      <c r="B20" s="255"/>
      <c r="C20" s="246" t="s">
        <v>92</v>
      </c>
      <c r="D20" s="251"/>
      <c r="E20" s="251"/>
      <c r="F20" s="251"/>
      <c r="G20" s="251"/>
      <c r="H20" s="251"/>
      <c r="I20" s="251"/>
      <c r="J20" s="251"/>
      <c r="K20" s="251"/>
      <c r="L20" s="252"/>
    </row>
    <row r="21" spans="2:14" ht="14.15" customHeight="1" x14ac:dyDescent="0.55000000000000004">
      <c r="B21" s="255"/>
      <c r="C21" s="246"/>
      <c r="D21" s="251"/>
      <c r="E21" s="251"/>
      <c r="F21" s="251"/>
      <c r="G21" s="251"/>
      <c r="H21" s="251"/>
      <c r="I21" s="251"/>
      <c r="J21" s="251"/>
      <c r="K21" s="251"/>
      <c r="L21" s="252"/>
    </row>
    <row r="22" spans="2:14" ht="14.15" customHeight="1" x14ac:dyDescent="0.55000000000000004">
      <c r="B22" s="255"/>
      <c r="C22" s="246"/>
      <c r="D22" s="251"/>
      <c r="E22" s="251"/>
      <c r="F22" s="251"/>
      <c r="G22" s="251"/>
      <c r="H22" s="251"/>
      <c r="I22" s="251"/>
      <c r="J22" s="251"/>
      <c r="K22" s="251"/>
      <c r="L22" s="252"/>
    </row>
    <row r="23" spans="2:14" ht="14.15" customHeight="1" x14ac:dyDescent="0.55000000000000004">
      <c r="B23" s="255" t="s">
        <v>207</v>
      </c>
      <c r="C23" s="256" t="s">
        <v>37</v>
      </c>
      <c r="D23" s="258"/>
      <c r="E23" s="258"/>
      <c r="F23" s="258"/>
      <c r="G23" s="262" t="s">
        <v>38</v>
      </c>
      <c r="H23" s="262"/>
      <c r="I23" s="244"/>
      <c r="J23" s="245"/>
      <c r="K23" s="65" t="s">
        <v>158</v>
      </c>
      <c r="L23" s="55"/>
    </row>
    <row r="24" spans="2:14" ht="14.15" customHeight="1" x14ac:dyDescent="0.55000000000000004">
      <c r="B24" s="255"/>
      <c r="C24" s="257"/>
      <c r="D24" s="259"/>
      <c r="E24" s="259"/>
      <c r="F24" s="259"/>
      <c r="G24" s="260" t="s">
        <v>39</v>
      </c>
      <c r="H24" s="66" t="s">
        <v>40</v>
      </c>
      <c r="I24" s="164"/>
      <c r="J24" s="67" t="s">
        <v>31</v>
      </c>
      <c r="K24" s="249"/>
      <c r="L24" s="250"/>
    </row>
    <row r="25" spans="2:14" ht="14.15" customHeight="1" x14ac:dyDescent="0.55000000000000004">
      <c r="B25" s="255"/>
      <c r="C25" s="66" t="s">
        <v>46</v>
      </c>
      <c r="D25" s="261"/>
      <c r="E25" s="261"/>
      <c r="F25" s="261"/>
      <c r="G25" s="260"/>
      <c r="H25" s="66" t="s">
        <v>42</v>
      </c>
      <c r="I25" s="164"/>
      <c r="J25" s="67" t="s">
        <v>31</v>
      </c>
      <c r="K25" s="249"/>
      <c r="L25" s="250"/>
    </row>
    <row r="26" spans="2:14" ht="14.15" customHeight="1" x14ac:dyDescent="0.55000000000000004">
      <c r="B26" s="255"/>
      <c r="C26" s="68" t="s">
        <v>45</v>
      </c>
      <c r="D26" s="68" t="s">
        <v>44</v>
      </c>
      <c r="E26" s="24"/>
      <c r="F26" s="69" t="s">
        <v>47</v>
      </c>
      <c r="G26" s="246" t="s">
        <v>56</v>
      </c>
      <c r="H26" s="246"/>
      <c r="I26" s="253"/>
      <c r="J26" s="253"/>
      <c r="K26" s="253"/>
      <c r="L26" s="70" t="s">
        <v>47</v>
      </c>
    </row>
    <row r="27" spans="2:14" ht="14.15" customHeight="1" x14ac:dyDescent="0.55000000000000004">
      <c r="B27" s="255"/>
      <c r="C27" s="68" t="s">
        <v>48</v>
      </c>
      <c r="D27" s="68" t="s">
        <v>49</v>
      </c>
      <c r="E27" s="24"/>
      <c r="F27" s="69" t="s">
        <v>51</v>
      </c>
      <c r="G27" s="246" t="s">
        <v>50</v>
      </c>
      <c r="H27" s="246"/>
      <c r="I27" s="253"/>
      <c r="J27" s="253"/>
      <c r="K27" s="253"/>
      <c r="L27" s="70" t="s">
        <v>47</v>
      </c>
    </row>
    <row r="28" spans="2:14" ht="14.15" customHeight="1" x14ac:dyDescent="0.55000000000000004">
      <c r="B28" s="255"/>
      <c r="C28" s="254" t="s">
        <v>52</v>
      </c>
      <c r="D28" s="251"/>
      <c r="E28" s="251"/>
      <c r="F28" s="251"/>
      <c r="G28" s="251"/>
      <c r="H28" s="251"/>
      <c r="I28" s="251"/>
      <c r="J28" s="251"/>
      <c r="K28" s="251"/>
      <c r="L28" s="252"/>
      <c r="M28" s="71"/>
      <c r="N28" s="71"/>
    </row>
    <row r="29" spans="2:14" ht="14.15" customHeight="1" x14ac:dyDescent="0.55000000000000004">
      <c r="B29" s="255"/>
      <c r="C29" s="254"/>
      <c r="D29" s="251"/>
      <c r="E29" s="251"/>
      <c r="F29" s="251"/>
      <c r="G29" s="251"/>
      <c r="H29" s="251"/>
      <c r="I29" s="251"/>
      <c r="J29" s="251"/>
      <c r="K29" s="251"/>
      <c r="L29" s="252"/>
    </row>
    <row r="30" spans="2:14" ht="14.15" customHeight="1" x14ac:dyDescent="0.55000000000000004">
      <c r="B30" s="255"/>
      <c r="C30" s="246" t="s">
        <v>92</v>
      </c>
      <c r="D30" s="251"/>
      <c r="E30" s="251"/>
      <c r="F30" s="251"/>
      <c r="G30" s="251"/>
      <c r="H30" s="251"/>
      <c r="I30" s="251"/>
      <c r="J30" s="251"/>
      <c r="K30" s="251"/>
      <c r="L30" s="252"/>
    </row>
    <row r="31" spans="2:14" ht="14.15" customHeight="1" x14ac:dyDescent="0.55000000000000004">
      <c r="B31" s="255"/>
      <c r="C31" s="246"/>
      <c r="D31" s="251"/>
      <c r="E31" s="251"/>
      <c r="F31" s="251"/>
      <c r="G31" s="251"/>
      <c r="H31" s="251"/>
      <c r="I31" s="251"/>
      <c r="J31" s="251"/>
      <c r="K31" s="251"/>
      <c r="L31" s="252"/>
    </row>
    <row r="32" spans="2:14" ht="14.15" customHeight="1" x14ac:dyDescent="0.55000000000000004">
      <c r="B32" s="255"/>
      <c r="C32" s="246"/>
      <c r="D32" s="251"/>
      <c r="E32" s="251"/>
      <c r="F32" s="251"/>
      <c r="G32" s="251"/>
      <c r="H32" s="251"/>
      <c r="I32" s="251"/>
      <c r="J32" s="251"/>
      <c r="K32" s="251"/>
      <c r="L32" s="252"/>
    </row>
    <row r="33" spans="2:14" ht="14.15" customHeight="1" x14ac:dyDescent="0.55000000000000004">
      <c r="B33" s="255" t="s">
        <v>208</v>
      </c>
      <c r="C33" s="256" t="s">
        <v>37</v>
      </c>
      <c r="D33" s="258"/>
      <c r="E33" s="258"/>
      <c r="F33" s="258"/>
      <c r="G33" s="262" t="s">
        <v>38</v>
      </c>
      <c r="H33" s="262"/>
      <c r="I33" s="244"/>
      <c r="J33" s="245"/>
      <c r="K33" s="65" t="s">
        <v>158</v>
      </c>
      <c r="L33" s="55"/>
    </row>
    <row r="34" spans="2:14" ht="14.15" customHeight="1" x14ac:dyDescent="0.55000000000000004">
      <c r="B34" s="255"/>
      <c r="C34" s="257"/>
      <c r="D34" s="259"/>
      <c r="E34" s="259"/>
      <c r="F34" s="259"/>
      <c r="G34" s="260" t="s">
        <v>39</v>
      </c>
      <c r="H34" s="66" t="s">
        <v>40</v>
      </c>
      <c r="I34" s="164"/>
      <c r="J34" s="67" t="s">
        <v>31</v>
      </c>
      <c r="K34" s="249"/>
      <c r="L34" s="250"/>
    </row>
    <row r="35" spans="2:14" ht="14.15" customHeight="1" x14ac:dyDescent="0.55000000000000004">
      <c r="B35" s="255"/>
      <c r="C35" s="66" t="s">
        <v>46</v>
      </c>
      <c r="D35" s="261"/>
      <c r="E35" s="261"/>
      <c r="F35" s="261"/>
      <c r="G35" s="260"/>
      <c r="H35" s="66" t="s">
        <v>42</v>
      </c>
      <c r="I35" s="164"/>
      <c r="J35" s="67" t="s">
        <v>31</v>
      </c>
      <c r="K35" s="249"/>
      <c r="L35" s="250"/>
    </row>
    <row r="36" spans="2:14" ht="14.15" customHeight="1" x14ac:dyDescent="0.55000000000000004">
      <c r="B36" s="255"/>
      <c r="C36" s="68" t="s">
        <v>45</v>
      </c>
      <c r="D36" s="68" t="s">
        <v>44</v>
      </c>
      <c r="E36" s="24"/>
      <c r="F36" s="69" t="s">
        <v>47</v>
      </c>
      <c r="G36" s="246" t="s">
        <v>56</v>
      </c>
      <c r="H36" s="246"/>
      <c r="I36" s="253"/>
      <c r="J36" s="253"/>
      <c r="K36" s="253"/>
      <c r="L36" s="70" t="s">
        <v>47</v>
      </c>
    </row>
    <row r="37" spans="2:14" ht="14.15" customHeight="1" x14ac:dyDescent="0.55000000000000004">
      <c r="B37" s="255"/>
      <c r="C37" s="68" t="s">
        <v>48</v>
      </c>
      <c r="D37" s="68" t="s">
        <v>49</v>
      </c>
      <c r="E37" s="24"/>
      <c r="F37" s="69" t="s">
        <v>51</v>
      </c>
      <c r="G37" s="246" t="s">
        <v>50</v>
      </c>
      <c r="H37" s="246"/>
      <c r="I37" s="253"/>
      <c r="J37" s="253"/>
      <c r="K37" s="253"/>
      <c r="L37" s="70" t="s">
        <v>47</v>
      </c>
    </row>
    <row r="38" spans="2:14" ht="14.15" customHeight="1" x14ac:dyDescent="0.55000000000000004">
      <c r="B38" s="255"/>
      <c r="C38" s="254" t="s">
        <v>52</v>
      </c>
      <c r="D38" s="251"/>
      <c r="E38" s="251"/>
      <c r="F38" s="251"/>
      <c r="G38" s="251"/>
      <c r="H38" s="251"/>
      <c r="I38" s="251"/>
      <c r="J38" s="251"/>
      <c r="K38" s="251"/>
      <c r="L38" s="252"/>
      <c r="M38" s="71"/>
      <c r="N38" s="71"/>
    </row>
    <row r="39" spans="2:14" ht="14.15" customHeight="1" x14ac:dyDescent="0.55000000000000004">
      <c r="B39" s="255"/>
      <c r="C39" s="254"/>
      <c r="D39" s="251"/>
      <c r="E39" s="251"/>
      <c r="F39" s="251"/>
      <c r="G39" s="251"/>
      <c r="H39" s="251"/>
      <c r="I39" s="251"/>
      <c r="J39" s="251"/>
      <c r="K39" s="251"/>
      <c r="L39" s="252"/>
    </row>
    <row r="40" spans="2:14" ht="14.15" customHeight="1" x14ac:dyDescent="0.55000000000000004">
      <c r="B40" s="255"/>
      <c r="C40" s="246" t="s">
        <v>92</v>
      </c>
      <c r="D40" s="251"/>
      <c r="E40" s="251"/>
      <c r="F40" s="251"/>
      <c r="G40" s="251"/>
      <c r="H40" s="251"/>
      <c r="I40" s="251"/>
      <c r="J40" s="251"/>
      <c r="K40" s="251"/>
      <c r="L40" s="252"/>
    </row>
    <row r="41" spans="2:14" ht="14.15" customHeight="1" x14ac:dyDescent="0.55000000000000004">
      <c r="B41" s="255"/>
      <c r="C41" s="246"/>
      <c r="D41" s="251"/>
      <c r="E41" s="251"/>
      <c r="F41" s="251"/>
      <c r="G41" s="251"/>
      <c r="H41" s="251"/>
      <c r="I41" s="251"/>
      <c r="J41" s="251"/>
      <c r="K41" s="251"/>
      <c r="L41" s="252"/>
    </row>
    <row r="42" spans="2:14" ht="14.15" customHeight="1" x14ac:dyDescent="0.55000000000000004">
      <c r="B42" s="255"/>
      <c r="C42" s="246"/>
      <c r="D42" s="251"/>
      <c r="E42" s="251"/>
      <c r="F42" s="251"/>
      <c r="G42" s="251"/>
      <c r="H42" s="251"/>
      <c r="I42" s="251"/>
      <c r="J42" s="251"/>
      <c r="K42" s="251"/>
      <c r="L42" s="252"/>
    </row>
    <row r="43" spans="2:14" ht="14.15" customHeight="1" x14ac:dyDescent="0.55000000000000004">
      <c r="B43" s="255" t="s">
        <v>55</v>
      </c>
      <c r="C43" s="256" t="s">
        <v>37</v>
      </c>
      <c r="D43" s="258"/>
      <c r="E43" s="258"/>
      <c r="F43" s="258"/>
      <c r="G43" s="262" t="s">
        <v>38</v>
      </c>
      <c r="H43" s="262"/>
      <c r="I43" s="244"/>
      <c r="J43" s="245"/>
      <c r="K43" s="65" t="s">
        <v>158</v>
      </c>
      <c r="L43" s="55"/>
    </row>
    <row r="44" spans="2:14" ht="14.15" customHeight="1" x14ac:dyDescent="0.55000000000000004">
      <c r="B44" s="255"/>
      <c r="C44" s="257"/>
      <c r="D44" s="259"/>
      <c r="E44" s="259"/>
      <c r="F44" s="259"/>
      <c r="G44" s="260" t="s">
        <v>39</v>
      </c>
      <c r="H44" s="66" t="s">
        <v>40</v>
      </c>
      <c r="I44" s="164"/>
      <c r="J44" s="67" t="s">
        <v>31</v>
      </c>
      <c r="K44" s="249"/>
      <c r="L44" s="250"/>
    </row>
    <row r="45" spans="2:14" ht="14.15" customHeight="1" x14ac:dyDescent="0.55000000000000004">
      <c r="B45" s="255"/>
      <c r="C45" s="66" t="s">
        <v>46</v>
      </c>
      <c r="D45" s="261"/>
      <c r="E45" s="261"/>
      <c r="F45" s="261"/>
      <c r="G45" s="260"/>
      <c r="H45" s="66" t="s">
        <v>42</v>
      </c>
      <c r="I45" s="164"/>
      <c r="J45" s="67" t="s">
        <v>31</v>
      </c>
      <c r="K45" s="249"/>
      <c r="L45" s="250"/>
    </row>
    <row r="46" spans="2:14" ht="14.15" customHeight="1" x14ac:dyDescent="0.55000000000000004">
      <c r="B46" s="255"/>
      <c r="C46" s="68" t="s">
        <v>45</v>
      </c>
      <c r="D46" s="68" t="s">
        <v>44</v>
      </c>
      <c r="E46" s="24"/>
      <c r="F46" s="69" t="s">
        <v>47</v>
      </c>
      <c r="G46" s="246" t="s">
        <v>56</v>
      </c>
      <c r="H46" s="246"/>
      <c r="I46" s="253"/>
      <c r="J46" s="253"/>
      <c r="K46" s="253"/>
      <c r="L46" s="70" t="s">
        <v>47</v>
      </c>
    </row>
    <row r="47" spans="2:14" ht="14.15" customHeight="1" x14ac:dyDescent="0.55000000000000004">
      <c r="B47" s="255"/>
      <c r="C47" s="68" t="s">
        <v>48</v>
      </c>
      <c r="D47" s="68" t="s">
        <v>49</v>
      </c>
      <c r="E47" s="24"/>
      <c r="F47" s="69" t="s">
        <v>51</v>
      </c>
      <c r="G47" s="246" t="s">
        <v>50</v>
      </c>
      <c r="H47" s="246"/>
      <c r="I47" s="253"/>
      <c r="J47" s="253"/>
      <c r="K47" s="253"/>
      <c r="L47" s="70" t="s">
        <v>47</v>
      </c>
    </row>
    <row r="48" spans="2:14" ht="14.15" customHeight="1" x14ac:dyDescent="0.55000000000000004">
      <c r="B48" s="255"/>
      <c r="C48" s="254" t="s">
        <v>52</v>
      </c>
      <c r="D48" s="251"/>
      <c r="E48" s="251"/>
      <c r="F48" s="251"/>
      <c r="G48" s="251"/>
      <c r="H48" s="251"/>
      <c r="I48" s="251"/>
      <c r="J48" s="251"/>
      <c r="K48" s="251"/>
      <c r="L48" s="252"/>
      <c r="M48" s="71"/>
      <c r="N48" s="71"/>
    </row>
    <row r="49" spans="2:12" ht="14.15" customHeight="1" x14ac:dyDescent="0.55000000000000004">
      <c r="B49" s="255"/>
      <c r="C49" s="254"/>
      <c r="D49" s="251"/>
      <c r="E49" s="251"/>
      <c r="F49" s="251"/>
      <c r="G49" s="251"/>
      <c r="H49" s="251"/>
      <c r="I49" s="251"/>
      <c r="J49" s="251"/>
      <c r="K49" s="251"/>
      <c r="L49" s="252"/>
    </row>
    <row r="50" spans="2:12" ht="14.15" customHeight="1" x14ac:dyDescent="0.55000000000000004">
      <c r="B50" s="255"/>
      <c r="C50" s="246" t="s">
        <v>92</v>
      </c>
      <c r="D50" s="251"/>
      <c r="E50" s="251"/>
      <c r="F50" s="251"/>
      <c r="G50" s="251"/>
      <c r="H50" s="251"/>
      <c r="I50" s="251"/>
      <c r="J50" s="251"/>
      <c r="K50" s="251"/>
      <c r="L50" s="252"/>
    </row>
    <row r="51" spans="2:12" ht="14.15" customHeight="1" x14ac:dyDescent="0.55000000000000004">
      <c r="B51" s="255"/>
      <c r="C51" s="246"/>
      <c r="D51" s="251"/>
      <c r="E51" s="251"/>
      <c r="F51" s="251"/>
      <c r="G51" s="251"/>
      <c r="H51" s="251"/>
      <c r="I51" s="251"/>
      <c r="J51" s="251"/>
      <c r="K51" s="251"/>
      <c r="L51" s="252"/>
    </row>
    <row r="52" spans="2:12" ht="14.15" customHeight="1" x14ac:dyDescent="0.55000000000000004">
      <c r="B52" s="255"/>
      <c r="C52" s="246"/>
      <c r="D52" s="251"/>
      <c r="E52" s="251"/>
      <c r="F52" s="251"/>
      <c r="G52" s="251"/>
      <c r="H52" s="251"/>
      <c r="I52" s="251"/>
      <c r="J52" s="251"/>
      <c r="K52" s="251"/>
      <c r="L52" s="252"/>
    </row>
  </sheetData>
  <sheetProtection formatCells="0"/>
  <mergeCells count="85">
    <mergeCell ref="G47:H47"/>
    <mergeCell ref="I47:K47"/>
    <mergeCell ref="B43:B52"/>
    <mergeCell ref="C43:C44"/>
    <mergeCell ref="D43:F44"/>
    <mergeCell ref="G43:H43"/>
    <mergeCell ref="I43:J43"/>
    <mergeCell ref="G44:G45"/>
    <mergeCell ref="C48:C49"/>
    <mergeCell ref="D48:L49"/>
    <mergeCell ref="C50:C52"/>
    <mergeCell ref="D50:L52"/>
    <mergeCell ref="K44:L44"/>
    <mergeCell ref="D45:F45"/>
    <mergeCell ref="K45:L45"/>
    <mergeCell ref="G46:H46"/>
    <mergeCell ref="B33:B42"/>
    <mergeCell ref="C33:C34"/>
    <mergeCell ref="D33:F34"/>
    <mergeCell ref="G33:H33"/>
    <mergeCell ref="C38:C39"/>
    <mergeCell ref="D38:L39"/>
    <mergeCell ref="C40:C42"/>
    <mergeCell ref="D40:L42"/>
    <mergeCell ref="K34:L34"/>
    <mergeCell ref="D35:F35"/>
    <mergeCell ref="K35:L35"/>
    <mergeCell ref="G36:H36"/>
    <mergeCell ref="I36:K36"/>
    <mergeCell ref="I46:K46"/>
    <mergeCell ref="K25:L25"/>
    <mergeCell ref="G26:H26"/>
    <mergeCell ref="I26:K26"/>
    <mergeCell ref="G37:H37"/>
    <mergeCell ref="I37:K37"/>
    <mergeCell ref="I33:J33"/>
    <mergeCell ref="G34:G35"/>
    <mergeCell ref="G16:H16"/>
    <mergeCell ref="I16:K16"/>
    <mergeCell ref="G27:H27"/>
    <mergeCell ref="I27:K27"/>
    <mergeCell ref="B23:B32"/>
    <mergeCell ref="C23:C24"/>
    <mergeCell ref="D23:F24"/>
    <mergeCell ref="G23:H23"/>
    <mergeCell ref="I23:J23"/>
    <mergeCell ref="G24:G25"/>
    <mergeCell ref="C28:C29"/>
    <mergeCell ref="D28:L29"/>
    <mergeCell ref="C30:C32"/>
    <mergeCell ref="D30:L32"/>
    <mergeCell ref="K24:L24"/>
    <mergeCell ref="D25:F25"/>
    <mergeCell ref="I6:K6"/>
    <mergeCell ref="G17:H17"/>
    <mergeCell ref="I17:K17"/>
    <mergeCell ref="B13:B22"/>
    <mergeCell ref="C13:C14"/>
    <mergeCell ref="D13:F14"/>
    <mergeCell ref="G13:H13"/>
    <mergeCell ref="I13:J13"/>
    <mergeCell ref="G14:G15"/>
    <mergeCell ref="C18:C19"/>
    <mergeCell ref="D18:L19"/>
    <mergeCell ref="C20:C22"/>
    <mergeCell ref="D20:L22"/>
    <mergeCell ref="K14:L14"/>
    <mergeCell ref="D15:F15"/>
    <mergeCell ref="K15:L15"/>
    <mergeCell ref="G7:H7"/>
    <mergeCell ref="I7:K7"/>
    <mergeCell ref="B3:B12"/>
    <mergeCell ref="C3:C4"/>
    <mergeCell ref="D3:F4"/>
    <mergeCell ref="G3:H3"/>
    <mergeCell ref="I3:J3"/>
    <mergeCell ref="G4:G5"/>
    <mergeCell ref="C8:C9"/>
    <mergeCell ref="D8:L9"/>
    <mergeCell ref="C10:C12"/>
    <mergeCell ref="D10:L12"/>
    <mergeCell ref="K4:L4"/>
    <mergeCell ref="D5:F5"/>
    <mergeCell ref="K5:L5"/>
    <mergeCell ref="G6:H6"/>
  </mergeCells>
  <phoneticPr fontId="1"/>
  <conditionalFormatting sqref="J4:K4">
    <cfRule type="expression" dxfId="18" priority="11">
      <formula>$I$3="オンラインのみ"</formula>
    </cfRule>
  </conditionalFormatting>
  <conditionalFormatting sqref="I5:L5">
    <cfRule type="expression" dxfId="17" priority="10">
      <formula>$I$3="リアルのみ"</formula>
    </cfRule>
  </conditionalFormatting>
  <conditionalFormatting sqref="I4 K4 L3">
    <cfRule type="expression" dxfId="16" priority="9">
      <formula>$I$3="オンラインのみ"</formula>
    </cfRule>
  </conditionalFormatting>
  <conditionalFormatting sqref="I15:L15">
    <cfRule type="expression" dxfId="15" priority="8">
      <formula>$I$13="リアルのみ"</formula>
    </cfRule>
  </conditionalFormatting>
  <conditionalFormatting sqref="I14:L14 L13">
    <cfRule type="expression" dxfId="14" priority="7">
      <formula>$I$13="オンラインのみ"</formula>
    </cfRule>
  </conditionalFormatting>
  <conditionalFormatting sqref="I25:L25">
    <cfRule type="expression" dxfId="13" priority="6">
      <formula>$I$23="リアルのみ"</formula>
    </cfRule>
  </conditionalFormatting>
  <conditionalFormatting sqref="I24:L24 L23">
    <cfRule type="expression" dxfId="12" priority="5">
      <formula>$I$23="オンラインのみ"</formula>
    </cfRule>
  </conditionalFormatting>
  <conditionalFormatting sqref="I35:L35">
    <cfRule type="expression" dxfId="11" priority="4">
      <formula>$I$33="リアルのみ"</formula>
    </cfRule>
  </conditionalFormatting>
  <conditionalFormatting sqref="I34:L34 L33">
    <cfRule type="expression" dxfId="10" priority="3">
      <formula>$I$33="オンラインのみ"</formula>
    </cfRule>
  </conditionalFormatting>
  <conditionalFormatting sqref="I45:L45">
    <cfRule type="expression" dxfId="9" priority="2">
      <formula>$I$43="リアルのみ"</formula>
    </cfRule>
  </conditionalFormatting>
  <conditionalFormatting sqref="I44:L44 L43">
    <cfRule type="expression" dxfId="8" priority="1">
      <formula>$I$43="オンラインのみ"</formula>
    </cfRule>
  </conditionalFormatting>
  <dataValidations count="2">
    <dataValidation imeMode="halfAlpha" allowBlank="1" showInputMessage="1" showErrorMessage="1" sqref="E6:E7 I6:K7 L3 I4:I5 K4:L5 E16:E17 I16:K17 L13 I14:I15 K14:L15 E26:E27 I26:K27 L23 I24:I25 K24:L25 E36:E37 I36:K37 L33 I34:I35 K34:L35 E46:E47 I46:K47 L43 I44:I45 K44:L45"/>
    <dataValidation type="list" allowBlank="1" showInputMessage="1" showErrorMessage="1" prompt="プルダウンして選択" sqref="I3 I23 I13 I33 I43">
      <formula1>"選択してください,リアルのみ,リアル + オンライン,オンラインのみ"</formula1>
    </dataValidation>
  </dataValidations>
  <printOptions horizontalCentered="1"/>
  <pageMargins left="0.78740157480314965" right="0.59055118110236227" top="0.59055118110236227" bottom="0.59055118110236227" header="0.31496062992125984" footer="0.31496062992125984"/>
  <pageSetup paperSize="9" fitToWidth="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79998168889431442"/>
  </sheetPr>
  <dimension ref="A1:O52"/>
  <sheetViews>
    <sheetView showGridLines="0" zoomScaleNormal="100" zoomScaleSheetLayoutView="100" workbookViewId="0">
      <selection activeCell="O20" sqref="O20"/>
    </sheetView>
  </sheetViews>
  <sheetFormatPr defaultColWidth="8.6640625" defaultRowHeight="14.15" customHeight="1" x14ac:dyDescent="0.55000000000000004"/>
  <cols>
    <col min="1" max="2" width="1.6640625" style="61" customWidth="1"/>
    <col min="3" max="3" width="3.58203125" style="61" customWidth="1"/>
    <col min="4" max="4" width="12.58203125" style="61" customWidth="1"/>
    <col min="5" max="5" width="10" style="57" customWidth="1"/>
    <col min="6" max="6" width="11.5" style="57" customWidth="1"/>
    <col min="7" max="7" width="3.33203125" style="57" customWidth="1"/>
    <col min="8" max="8" width="2.5" style="57" customWidth="1"/>
    <col min="9" max="9" width="7.5" style="57" customWidth="1"/>
    <col min="10" max="10" width="8.33203125" style="57" customWidth="1"/>
    <col min="11" max="11" width="8.5" style="57" customWidth="1"/>
    <col min="12" max="12" width="5" style="57" customWidth="1"/>
    <col min="13" max="13" width="3.33203125" style="57" customWidth="1"/>
    <col min="14" max="34" width="8.6640625" style="61"/>
    <col min="35" max="35" width="12.83203125" style="61" customWidth="1"/>
    <col min="36" max="36" width="15.58203125" style="61" customWidth="1"/>
    <col min="37" max="37" width="8.6640625" style="61"/>
    <col min="38" max="38" width="19" style="61" customWidth="1"/>
    <col min="39" max="39" width="26.5" style="61" customWidth="1"/>
    <col min="40" max="40" width="17" style="61" customWidth="1"/>
    <col min="41" max="41" width="21.08203125" style="61" customWidth="1"/>
    <col min="42" max="42" width="23.33203125" style="61" customWidth="1"/>
    <col min="43" max="43" width="22.08203125" style="61" customWidth="1"/>
    <col min="44" max="44" width="8.6640625" style="61"/>
    <col min="45" max="45" width="21.08203125" style="61" customWidth="1"/>
    <col min="46" max="46" width="27" style="61" customWidth="1"/>
    <col min="47" max="47" width="34.33203125" style="61" customWidth="1"/>
    <col min="48" max="16384" width="8.6640625" style="61"/>
  </cols>
  <sheetData>
    <row r="1" spans="1:15" ht="14.15" customHeight="1" x14ac:dyDescent="0.55000000000000004">
      <c r="A1" s="56" t="s">
        <v>133</v>
      </c>
      <c r="B1" s="56"/>
      <c r="C1" s="56"/>
      <c r="D1" s="56"/>
      <c r="H1" s="58"/>
      <c r="I1" s="58"/>
      <c r="J1" s="58"/>
      <c r="K1" s="58"/>
      <c r="L1" s="59"/>
      <c r="M1" s="59"/>
      <c r="N1" s="60"/>
      <c r="O1" s="60"/>
    </row>
    <row r="2" spans="1:15" ht="14.15" customHeight="1" x14ac:dyDescent="0.55000000000000004">
      <c r="A2" s="121" t="s">
        <v>282</v>
      </c>
      <c r="B2" s="121"/>
      <c r="C2" s="122"/>
      <c r="D2" s="122"/>
      <c r="E2" s="123"/>
      <c r="F2" s="123"/>
      <c r="H2" s="58"/>
      <c r="I2" s="58"/>
      <c r="J2" s="188"/>
      <c r="K2" s="58"/>
      <c r="L2" s="59"/>
      <c r="M2" s="64"/>
      <c r="N2" s="60"/>
      <c r="O2" s="60"/>
    </row>
    <row r="3" spans="1:15" ht="25" customHeight="1" x14ac:dyDescent="0.55000000000000004">
      <c r="A3" s="62"/>
      <c r="B3" s="124"/>
      <c r="C3" s="284" t="s">
        <v>93</v>
      </c>
      <c r="D3" s="284"/>
      <c r="E3" s="284"/>
      <c r="F3" s="284"/>
      <c r="G3" s="284"/>
      <c r="H3" s="284"/>
      <c r="I3" s="284"/>
      <c r="J3" s="284"/>
      <c r="K3" s="284"/>
      <c r="L3" s="284"/>
      <c r="M3" s="285"/>
      <c r="N3" s="60"/>
      <c r="O3" s="60"/>
    </row>
    <row r="4" spans="1:15" ht="13.5" customHeight="1" x14ac:dyDescent="0.55000000000000004">
      <c r="B4" s="125"/>
      <c r="C4" s="286" t="s">
        <v>53</v>
      </c>
      <c r="D4" s="126" t="s">
        <v>161</v>
      </c>
      <c r="E4" s="280" t="s">
        <v>283</v>
      </c>
      <c r="F4" s="280"/>
      <c r="G4" s="280"/>
      <c r="H4" s="273" t="s">
        <v>88</v>
      </c>
      <c r="I4" s="274"/>
      <c r="J4" s="170">
        <v>44900</v>
      </c>
      <c r="K4" s="127" t="s">
        <v>89</v>
      </c>
      <c r="L4" s="282">
        <v>44901</v>
      </c>
      <c r="M4" s="283"/>
    </row>
    <row r="5" spans="1:15" ht="13.5" customHeight="1" x14ac:dyDescent="0.55000000000000004">
      <c r="B5" s="125"/>
      <c r="C5" s="287"/>
      <c r="D5" s="128" t="s">
        <v>160</v>
      </c>
      <c r="E5" s="281" t="s">
        <v>284</v>
      </c>
      <c r="F5" s="269"/>
      <c r="G5" s="269"/>
      <c r="H5" s="275" t="s">
        <v>87</v>
      </c>
      <c r="I5" s="276"/>
      <c r="J5" s="277" t="s">
        <v>285</v>
      </c>
      <c r="K5" s="278"/>
      <c r="L5" s="278"/>
      <c r="M5" s="279"/>
    </row>
    <row r="6" spans="1:15" ht="13.5" customHeight="1" x14ac:dyDescent="0.55000000000000004">
      <c r="B6" s="125"/>
      <c r="C6" s="288" t="s">
        <v>54</v>
      </c>
      <c r="D6" s="129" t="s">
        <v>161</v>
      </c>
      <c r="E6" s="261"/>
      <c r="F6" s="261"/>
      <c r="G6" s="261"/>
      <c r="H6" s="289" t="s">
        <v>88</v>
      </c>
      <c r="I6" s="290"/>
      <c r="J6" s="164"/>
      <c r="K6" s="130" t="s">
        <v>89</v>
      </c>
      <c r="L6" s="249"/>
      <c r="M6" s="250"/>
    </row>
    <row r="7" spans="1:15" ht="13.5" customHeight="1" x14ac:dyDescent="0.55000000000000004">
      <c r="B7" s="125"/>
      <c r="C7" s="287"/>
      <c r="D7" s="66" t="s">
        <v>159</v>
      </c>
      <c r="E7" s="291"/>
      <c r="F7" s="261"/>
      <c r="G7" s="261"/>
      <c r="H7" s="275" t="s">
        <v>87</v>
      </c>
      <c r="I7" s="276"/>
      <c r="J7" s="292"/>
      <c r="K7" s="293"/>
      <c r="L7" s="293"/>
      <c r="M7" s="294"/>
    </row>
    <row r="8" spans="1:15" ht="13.5" customHeight="1" x14ac:dyDescent="0.55000000000000004">
      <c r="B8" s="125"/>
      <c r="C8" s="288" t="s">
        <v>90</v>
      </c>
      <c r="D8" s="129" t="s">
        <v>161</v>
      </c>
      <c r="E8" s="261"/>
      <c r="F8" s="261"/>
      <c r="G8" s="261"/>
      <c r="H8" s="289" t="s">
        <v>88</v>
      </c>
      <c r="I8" s="290"/>
      <c r="J8" s="164"/>
      <c r="K8" s="130" t="s">
        <v>89</v>
      </c>
      <c r="L8" s="249"/>
      <c r="M8" s="250"/>
    </row>
    <row r="9" spans="1:15" ht="13.5" customHeight="1" x14ac:dyDescent="0.55000000000000004">
      <c r="B9" s="125"/>
      <c r="C9" s="287"/>
      <c r="D9" s="66" t="s">
        <v>159</v>
      </c>
      <c r="E9" s="291"/>
      <c r="F9" s="261"/>
      <c r="G9" s="261"/>
      <c r="H9" s="275" t="s">
        <v>87</v>
      </c>
      <c r="I9" s="276"/>
      <c r="J9" s="292"/>
      <c r="K9" s="293"/>
      <c r="L9" s="293"/>
      <c r="M9" s="294"/>
    </row>
    <row r="10" spans="1:15" ht="14.15" customHeight="1" x14ac:dyDescent="0.55000000000000004">
      <c r="B10" s="125"/>
      <c r="C10" s="301" t="s">
        <v>112</v>
      </c>
      <c r="D10" s="302"/>
      <c r="E10" s="307" t="s">
        <v>305</v>
      </c>
      <c r="F10" s="307"/>
      <c r="G10" s="307"/>
      <c r="H10" s="307"/>
      <c r="I10" s="307"/>
      <c r="J10" s="307"/>
      <c r="K10" s="307"/>
      <c r="L10" s="307"/>
      <c r="M10" s="308"/>
    </row>
    <row r="11" spans="1:15" ht="14.15" customHeight="1" x14ac:dyDescent="0.55000000000000004">
      <c r="B11" s="125"/>
      <c r="C11" s="303"/>
      <c r="D11" s="304"/>
      <c r="E11" s="307"/>
      <c r="F11" s="307"/>
      <c r="G11" s="307"/>
      <c r="H11" s="307"/>
      <c r="I11" s="307"/>
      <c r="J11" s="307"/>
      <c r="K11" s="307"/>
      <c r="L11" s="307"/>
      <c r="M11" s="308"/>
    </row>
    <row r="12" spans="1:15" ht="14.15" customHeight="1" x14ac:dyDescent="0.55000000000000004">
      <c r="B12" s="125"/>
      <c r="C12" s="303"/>
      <c r="D12" s="304"/>
      <c r="E12" s="307"/>
      <c r="F12" s="307"/>
      <c r="G12" s="307"/>
      <c r="H12" s="307"/>
      <c r="I12" s="307"/>
      <c r="J12" s="307"/>
      <c r="K12" s="307"/>
      <c r="L12" s="307"/>
      <c r="M12" s="308"/>
    </row>
    <row r="13" spans="1:15" ht="14.15" customHeight="1" x14ac:dyDescent="0.55000000000000004">
      <c r="B13" s="125"/>
      <c r="C13" s="305"/>
      <c r="D13" s="306"/>
      <c r="E13" s="307"/>
      <c r="F13" s="307"/>
      <c r="G13" s="307"/>
      <c r="H13" s="307"/>
      <c r="I13" s="307"/>
      <c r="J13" s="307"/>
      <c r="K13" s="307"/>
      <c r="L13" s="307"/>
      <c r="M13" s="308"/>
    </row>
    <row r="14" spans="1:15" ht="14.15" customHeight="1" x14ac:dyDescent="0.55000000000000004">
      <c r="B14" s="125"/>
      <c r="C14" s="295" t="s">
        <v>91</v>
      </c>
      <c r="D14" s="296"/>
      <c r="E14" s="307" t="s">
        <v>306</v>
      </c>
      <c r="F14" s="307"/>
      <c r="G14" s="307"/>
      <c r="H14" s="307"/>
      <c r="I14" s="307"/>
      <c r="J14" s="307"/>
      <c r="K14" s="307"/>
      <c r="L14" s="307"/>
      <c r="M14" s="308"/>
    </row>
    <row r="15" spans="1:15" ht="14.15" customHeight="1" x14ac:dyDescent="0.55000000000000004">
      <c r="B15" s="125"/>
      <c r="C15" s="297"/>
      <c r="D15" s="298"/>
      <c r="E15" s="307"/>
      <c r="F15" s="307"/>
      <c r="G15" s="307"/>
      <c r="H15" s="307"/>
      <c r="I15" s="307"/>
      <c r="J15" s="307"/>
      <c r="K15" s="307"/>
      <c r="L15" s="307"/>
      <c r="M15" s="308"/>
    </row>
    <row r="16" spans="1:15" ht="14.15" customHeight="1" x14ac:dyDescent="0.55000000000000004">
      <c r="B16" s="125"/>
      <c r="C16" s="297"/>
      <c r="D16" s="298"/>
      <c r="E16" s="307"/>
      <c r="F16" s="307"/>
      <c r="G16" s="307"/>
      <c r="H16" s="307"/>
      <c r="I16" s="307"/>
      <c r="J16" s="307"/>
      <c r="K16" s="307"/>
      <c r="L16" s="307"/>
      <c r="M16" s="308"/>
    </row>
    <row r="17" spans="1:15" ht="14.15" customHeight="1" x14ac:dyDescent="0.55000000000000004">
      <c r="B17" s="125"/>
      <c r="C17" s="297"/>
      <c r="D17" s="298"/>
      <c r="E17" s="307"/>
      <c r="F17" s="307"/>
      <c r="G17" s="307"/>
      <c r="H17" s="307"/>
      <c r="I17" s="307"/>
      <c r="J17" s="307"/>
      <c r="K17" s="307"/>
      <c r="L17" s="307"/>
      <c r="M17" s="308"/>
    </row>
    <row r="18" spans="1:15" ht="9" customHeight="1" x14ac:dyDescent="0.55000000000000004">
      <c r="B18" s="131"/>
      <c r="C18" s="299"/>
      <c r="D18" s="300"/>
      <c r="E18" s="309"/>
      <c r="F18" s="309"/>
      <c r="G18" s="309"/>
      <c r="H18" s="309"/>
      <c r="I18" s="309"/>
      <c r="J18" s="309"/>
      <c r="K18" s="309"/>
      <c r="L18" s="309"/>
      <c r="M18" s="310"/>
    </row>
    <row r="19" spans="1:15" ht="21" customHeight="1" x14ac:dyDescent="0.55000000000000004">
      <c r="A19" s="62"/>
      <c r="B19" s="124"/>
      <c r="C19" s="284" t="s">
        <v>94</v>
      </c>
      <c r="D19" s="284"/>
      <c r="E19" s="284"/>
      <c r="F19" s="284"/>
      <c r="G19" s="284"/>
      <c r="H19" s="284"/>
      <c r="I19" s="284"/>
      <c r="J19" s="284"/>
      <c r="K19" s="284"/>
      <c r="L19" s="284"/>
      <c r="M19" s="285"/>
      <c r="N19" s="60"/>
      <c r="O19" s="60"/>
    </row>
    <row r="20" spans="1:15" ht="13.5" customHeight="1" x14ac:dyDescent="0.55000000000000004">
      <c r="B20" s="125"/>
      <c r="C20" s="314" t="s">
        <v>95</v>
      </c>
      <c r="D20" s="315"/>
      <c r="E20" s="311" t="s">
        <v>286</v>
      </c>
      <c r="F20" s="312"/>
      <c r="G20" s="312"/>
      <c r="H20" s="312"/>
      <c r="I20" s="312"/>
      <c r="J20" s="312"/>
      <c r="K20" s="312"/>
      <c r="L20" s="312"/>
      <c r="M20" s="313"/>
    </row>
    <row r="21" spans="1:15" ht="13.5" customHeight="1" x14ac:dyDescent="0.55000000000000004">
      <c r="B21" s="125"/>
      <c r="C21" s="275" t="s">
        <v>96</v>
      </c>
      <c r="D21" s="276"/>
      <c r="E21" s="316" t="s">
        <v>287</v>
      </c>
      <c r="F21" s="312"/>
      <c r="G21" s="312"/>
      <c r="H21" s="312"/>
      <c r="I21" s="312"/>
      <c r="J21" s="312"/>
      <c r="K21" s="312"/>
      <c r="L21" s="312"/>
      <c r="M21" s="313"/>
    </row>
    <row r="22" spans="1:15" ht="13.5" customHeight="1" x14ac:dyDescent="0.55000000000000004">
      <c r="B22" s="125"/>
      <c r="C22" s="317" t="s">
        <v>135</v>
      </c>
      <c r="D22" s="318"/>
      <c r="E22" s="307" t="s">
        <v>305</v>
      </c>
      <c r="F22" s="307"/>
      <c r="G22" s="307"/>
      <c r="H22" s="307"/>
      <c r="I22" s="307"/>
      <c r="J22" s="307"/>
      <c r="K22" s="307"/>
      <c r="L22" s="307"/>
      <c r="M22" s="308"/>
    </row>
    <row r="23" spans="1:15" ht="13.5" customHeight="1" x14ac:dyDescent="0.55000000000000004">
      <c r="B23" s="125"/>
      <c r="C23" s="319"/>
      <c r="D23" s="320"/>
      <c r="E23" s="307"/>
      <c r="F23" s="307"/>
      <c r="G23" s="307"/>
      <c r="H23" s="307"/>
      <c r="I23" s="307"/>
      <c r="J23" s="307"/>
      <c r="K23" s="307"/>
      <c r="L23" s="307"/>
      <c r="M23" s="308"/>
    </row>
    <row r="24" spans="1:15" ht="13.5" customHeight="1" x14ac:dyDescent="0.55000000000000004">
      <c r="B24" s="125"/>
      <c r="C24" s="319"/>
      <c r="D24" s="320"/>
      <c r="E24" s="307"/>
      <c r="F24" s="307"/>
      <c r="G24" s="307"/>
      <c r="H24" s="307"/>
      <c r="I24" s="307"/>
      <c r="J24" s="307"/>
      <c r="K24" s="307"/>
      <c r="L24" s="307"/>
      <c r="M24" s="308"/>
    </row>
    <row r="25" spans="1:15" ht="13.5" customHeight="1" x14ac:dyDescent="0.55000000000000004">
      <c r="B25" s="125"/>
      <c r="C25" s="321"/>
      <c r="D25" s="322"/>
      <c r="E25" s="307"/>
      <c r="F25" s="307"/>
      <c r="G25" s="307"/>
      <c r="H25" s="307"/>
      <c r="I25" s="307"/>
      <c r="J25" s="307"/>
      <c r="K25" s="307"/>
      <c r="L25" s="307"/>
      <c r="M25" s="308"/>
    </row>
    <row r="26" spans="1:15" ht="14.15" customHeight="1" x14ac:dyDescent="0.55000000000000004">
      <c r="B26" s="125"/>
      <c r="C26" s="301" t="s">
        <v>111</v>
      </c>
      <c r="D26" s="302"/>
      <c r="E26" s="307" t="s">
        <v>305</v>
      </c>
      <c r="F26" s="307"/>
      <c r="G26" s="307"/>
      <c r="H26" s="307"/>
      <c r="I26" s="307"/>
      <c r="J26" s="307"/>
      <c r="K26" s="307"/>
      <c r="L26" s="307"/>
      <c r="M26" s="308"/>
    </row>
    <row r="27" spans="1:15" ht="14.15" customHeight="1" x14ac:dyDescent="0.55000000000000004">
      <c r="B27" s="125"/>
      <c r="C27" s="303"/>
      <c r="D27" s="304"/>
      <c r="E27" s="307"/>
      <c r="F27" s="307"/>
      <c r="G27" s="307"/>
      <c r="H27" s="307"/>
      <c r="I27" s="307"/>
      <c r="J27" s="307"/>
      <c r="K27" s="307"/>
      <c r="L27" s="307"/>
      <c r="M27" s="308"/>
    </row>
    <row r="28" spans="1:15" ht="14.15" customHeight="1" x14ac:dyDescent="0.55000000000000004">
      <c r="B28" s="125"/>
      <c r="C28" s="303"/>
      <c r="D28" s="304"/>
      <c r="E28" s="307"/>
      <c r="F28" s="307"/>
      <c r="G28" s="307"/>
      <c r="H28" s="307"/>
      <c r="I28" s="307"/>
      <c r="J28" s="307"/>
      <c r="K28" s="307"/>
      <c r="L28" s="307"/>
      <c r="M28" s="308"/>
    </row>
    <row r="29" spans="1:15" ht="14.15" customHeight="1" x14ac:dyDescent="0.55000000000000004">
      <c r="B29" s="125"/>
      <c r="C29" s="305"/>
      <c r="D29" s="306"/>
      <c r="E29" s="307"/>
      <c r="F29" s="307"/>
      <c r="G29" s="307"/>
      <c r="H29" s="307"/>
      <c r="I29" s="307"/>
      <c r="J29" s="307"/>
      <c r="K29" s="307"/>
      <c r="L29" s="307"/>
      <c r="M29" s="308"/>
    </row>
    <row r="30" spans="1:15" ht="14.15" customHeight="1" x14ac:dyDescent="0.55000000000000004">
      <c r="B30" s="125"/>
      <c r="C30" s="295" t="s">
        <v>91</v>
      </c>
      <c r="D30" s="296"/>
      <c r="E30" s="307" t="s">
        <v>305</v>
      </c>
      <c r="F30" s="307"/>
      <c r="G30" s="307"/>
      <c r="H30" s="307"/>
      <c r="I30" s="307"/>
      <c r="J30" s="307"/>
      <c r="K30" s="307"/>
      <c r="L30" s="307"/>
      <c r="M30" s="308"/>
    </row>
    <row r="31" spans="1:15" ht="14.15" customHeight="1" x14ac:dyDescent="0.55000000000000004">
      <c r="B31" s="125"/>
      <c r="C31" s="297"/>
      <c r="D31" s="298"/>
      <c r="E31" s="307"/>
      <c r="F31" s="307"/>
      <c r="G31" s="307"/>
      <c r="H31" s="307"/>
      <c r="I31" s="307"/>
      <c r="J31" s="307"/>
      <c r="K31" s="307"/>
      <c r="L31" s="307"/>
      <c r="M31" s="308"/>
    </row>
    <row r="32" spans="1:15" ht="14.15" customHeight="1" x14ac:dyDescent="0.55000000000000004">
      <c r="B32" s="125"/>
      <c r="C32" s="297"/>
      <c r="D32" s="298"/>
      <c r="E32" s="307"/>
      <c r="F32" s="307"/>
      <c r="G32" s="307"/>
      <c r="H32" s="307"/>
      <c r="I32" s="307"/>
      <c r="J32" s="307"/>
      <c r="K32" s="307"/>
      <c r="L32" s="307"/>
      <c r="M32" s="308"/>
    </row>
    <row r="33" spans="1:15" ht="14.15" customHeight="1" x14ac:dyDescent="0.55000000000000004">
      <c r="B33" s="125"/>
      <c r="C33" s="297"/>
      <c r="D33" s="298"/>
      <c r="E33" s="307"/>
      <c r="F33" s="307"/>
      <c r="G33" s="307"/>
      <c r="H33" s="307"/>
      <c r="I33" s="307"/>
      <c r="J33" s="307"/>
      <c r="K33" s="307"/>
      <c r="L33" s="307"/>
      <c r="M33" s="308"/>
    </row>
    <row r="34" spans="1:15" ht="14.15" customHeight="1" x14ac:dyDescent="0.55000000000000004">
      <c r="B34" s="131"/>
      <c r="C34" s="299"/>
      <c r="D34" s="300"/>
      <c r="E34" s="309"/>
      <c r="F34" s="309"/>
      <c r="G34" s="309"/>
      <c r="H34" s="309"/>
      <c r="I34" s="309"/>
      <c r="J34" s="309"/>
      <c r="K34" s="309"/>
      <c r="L34" s="309"/>
      <c r="M34" s="310"/>
    </row>
    <row r="35" spans="1:15" ht="14.15" customHeight="1" x14ac:dyDescent="0.55000000000000004">
      <c r="B35" s="132" t="s">
        <v>171</v>
      </c>
      <c r="C35" s="133"/>
      <c r="D35" s="133"/>
      <c r="E35" s="134"/>
      <c r="F35" s="135"/>
      <c r="G35" s="135"/>
      <c r="H35" s="135"/>
      <c r="I35" s="135"/>
      <c r="J35" s="135"/>
      <c r="K35" s="135"/>
      <c r="L35" s="135"/>
      <c r="M35" s="135"/>
    </row>
    <row r="36" spans="1:15" ht="25" customHeight="1" x14ac:dyDescent="0.55000000000000004">
      <c r="A36" s="62"/>
      <c r="B36" s="136"/>
      <c r="C36" s="327" t="s">
        <v>97</v>
      </c>
      <c r="D36" s="327"/>
      <c r="E36" s="327"/>
      <c r="F36" s="327"/>
      <c r="G36" s="327"/>
      <c r="H36" s="327"/>
      <c r="I36" s="327"/>
      <c r="J36" s="327"/>
      <c r="K36" s="327"/>
      <c r="L36" s="327"/>
      <c r="M36" s="328"/>
      <c r="N36" s="60"/>
      <c r="O36" s="60"/>
    </row>
    <row r="37" spans="1:15" ht="13.5" customHeight="1" x14ac:dyDescent="0.55000000000000004">
      <c r="B37" s="137"/>
      <c r="C37" s="332" t="s">
        <v>104</v>
      </c>
      <c r="D37" s="333"/>
      <c r="E37" s="138" t="s">
        <v>180</v>
      </c>
      <c r="F37" s="138" t="s">
        <v>105</v>
      </c>
      <c r="G37" s="289" t="s">
        <v>136</v>
      </c>
      <c r="H37" s="334"/>
      <c r="I37" s="334"/>
      <c r="J37" s="334"/>
      <c r="K37" s="334"/>
      <c r="L37" s="334"/>
      <c r="M37" s="335"/>
    </row>
    <row r="38" spans="1:15" ht="13.5" customHeight="1" x14ac:dyDescent="0.55000000000000004">
      <c r="B38" s="137"/>
      <c r="C38" s="336" t="s">
        <v>209</v>
      </c>
      <c r="D38" s="337"/>
      <c r="E38" s="171">
        <v>2</v>
      </c>
      <c r="F38" s="173">
        <v>1000</v>
      </c>
      <c r="G38" s="311" t="s">
        <v>307</v>
      </c>
      <c r="H38" s="312"/>
      <c r="I38" s="312"/>
      <c r="J38" s="312"/>
      <c r="K38" s="312"/>
      <c r="L38" s="312"/>
      <c r="M38" s="313"/>
    </row>
    <row r="39" spans="1:15" ht="13.5" customHeight="1" x14ac:dyDescent="0.55000000000000004">
      <c r="B39" s="137"/>
      <c r="C39" s="246" t="s">
        <v>98</v>
      </c>
      <c r="D39" s="246"/>
      <c r="E39" s="171">
        <v>1</v>
      </c>
      <c r="F39" s="173">
        <v>500</v>
      </c>
      <c r="G39" s="311"/>
      <c r="H39" s="312"/>
      <c r="I39" s="312"/>
      <c r="J39" s="312"/>
      <c r="K39" s="312"/>
      <c r="L39" s="312"/>
      <c r="M39" s="313"/>
    </row>
    <row r="40" spans="1:15" ht="13.5" customHeight="1" x14ac:dyDescent="0.55000000000000004">
      <c r="B40" s="137"/>
      <c r="C40" s="338" t="s">
        <v>99</v>
      </c>
      <c r="D40" s="338"/>
      <c r="E40" s="171">
        <v>1</v>
      </c>
      <c r="F40" s="173">
        <v>500</v>
      </c>
      <c r="G40" s="311"/>
      <c r="H40" s="312"/>
      <c r="I40" s="312"/>
      <c r="J40" s="312"/>
      <c r="K40" s="312"/>
      <c r="L40" s="312"/>
      <c r="M40" s="313"/>
    </row>
    <row r="41" spans="1:15" ht="13.5" customHeight="1" x14ac:dyDescent="0.55000000000000004">
      <c r="B41" s="137"/>
      <c r="C41" s="246" t="s">
        <v>100</v>
      </c>
      <c r="D41" s="246"/>
      <c r="E41" s="171">
        <v>1</v>
      </c>
      <c r="F41" s="173">
        <v>100</v>
      </c>
      <c r="G41" s="311"/>
      <c r="H41" s="312"/>
      <c r="I41" s="312"/>
      <c r="J41" s="312"/>
      <c r="K41" s="312"/>
      <c r="L41" s="312"/>
      <c r="M41" s="313"/>
    </row>
    <row r="42" spans="1:15" ht="13.5" customHeight="1" x14ac:dyDescent="0.55000000000000004">
      <c r="B42" s="137"/>
      <c r="C42" s="338" t="s">
        <v>101</v>
      </c>
      <c r="D42" s="338"/>
      <c r="E42" s="171">
        <v>1</v>
      </c>
      <c r="F42" s="173">
        <v>100</v>
      </c>
      <c r="G42" s="311"/>
      <c r="H42" s="312"/>
      <c r="I42" s="312"/>
      <c r="J42" s="312"/>
      <c r="K42" s="312"/>
      <c r="L42" s="312"/>
      <c r="M42" s="313"/>
    </row>
    <row r="43" spans="1:15" ht="13.5" customHeight="1" x14ac:dyDescent="0.55000000000000004">
      <c r="B43" s="137"/>
      <c r="C43" s="246" t="s">
        <v>102</v>
      </c>
      <c r="D43" s="246"/>
      <c r="E43" s="172">
        <f>SUM(E38:E42)</f>
        <v>6</v>
      </c>
      <c r="F43" s="174">
        <f>IF(AND(F38="",F39="",F40="",F41="",F42=""),"",SUM(F38:F42))</f>
        <v>2200</v>
      </c>
      <c r="G43" s="329"/>
      <c r="H43" s="330"/>
      <c r="I43" s="330"/>
      <c r="J43" s="330"/>
      <c r="K43" s="330"/>
      <c r="L43" s="330"/>
      <c r="M43" s="331"/>
    </row>
    <row r="44" spans="1:15" ht="14.15" customHeight="1" x14ac:dyDescent="0.55000000000000004">
      <c r="B44" s="137"/>
      <c r="C44" s="301" t="s">
        <v>106</v>
      </c>
      <c r="D44" s="302"/>
      <c r="E44" s="323"/>
      <c r="F44" s="323"/>
      <c r="G44" s="323"/>
      <c r="H44" s="323"/>
      <c r="I44" s="323"/>
      <c r="J44" s="323"/>
      <c r="K44" s="323"/>
      <c r="L44" s="323"/>
      <c r="M44" s="324"/>
    </row>
    <row r="45" spans="1:15" ht="14.15" customHeight="1" x14ac:dyDescent="0.55000000000000004">
      <c r="B45" s="137"/>
      <c r="C45" s="303"/>
      <c r="D45" s="304"/>
      <c r="E45" s="323"/>
      <c r="F45" s="323"/>
      <c r="G45" s="323"/>
      <c r="H45" s="323"/>
      <c r="I45" s="323"/>
      <c r="J45" s="323"/>
      <c r="K45" s="323"/>
      <c r="L45" s="323"/>
      <c r="M45" s="324"/>
    </row>
    <row r="46" spans="1:15" ht="14.15" customHeight="1" x14ac:dyDescent="0.55000000000000004">
      <c r="B46" s="137"/>
      <c r="C46" s="303"/>
      <c r="D46" s="304"/>
      <c r="E46" s="323"/>
      <c r="F46" s="323"/>
      <c r="G46" s="323"/>
      <c r="H46" s="323"/>
      <c r="I46" s="323"/>
      <c r="J46" s="323"/>
      <c r="K46" s="323"/>
      <c r="L46" s="323"/>
      <c r="M46" s="324"/>
    </row>
    <row r="47" spans="1:15" ht="14.15" customHeight="1" x14ac:dyDescent="0.55000000000000004">
      <c r="B47" s="137"/>
      <c r="C47" s="305"/>
      <c r="D47" s="306"/>
      <c r="E47" s="323"/>
      <c r="F47" s="323"/>
      <c r="G47" s="323"/>
      <c r="H47" s="323"/>
      <c r="I47" s="323"/>
      <c r="J47" s="323"/>
      <c r="K47" s="323"/>
      <c r="L47" s="323"/>
      <c r="M47" s="324"/>
    </row>
    <row r="48" spans="1:15" ht="14.15" customHeight="1" x14ac:dyDescent="0.55000000000000004">
      <c r="B48" s="137"/>
      <c r="C48" s="295" t="s">
        <v>91</v>
      </c>
      <c r="D48" s="296"/>
      <c r="E48" s="307" t="s">
        <v>305</v>
      </c>
      <c r="F48" s="323"/>
      <c r="G48" s="323"/>
      <c r="H48" s="323"/>
      <c r="I48" s="323"/>
      <c r="J48" s="323"/>
      <c r="K48" s="323"/>
      <c r="L48" s="323"/>
      <c r="M48" s="324"/>
    </row>
    <row r="49" spans="2:13" ht="14.15" customHeight="1" x14ac:dyDescent="0.55000000000000004">
      <c r="B49" s="137"/>
      <c r="C49" s="297"/>
      <c r="D49" s="298"/>
      <c r="E49" s="323"/>
      <c r="F49" s="323"/>
      <c r="G49" s="323"/>
      <c r="H49" s="323"/>
      <c r="I49" s="323"/>
      <c r="J49" s="323"/>
      <c r="K49" s="323"/>
      <c r="L49" s="323"/>
      <c r="M49" s="324"/>
    </row>
    <row r="50" spans="2:13" ht="14.15" customHeight="1" x14ac:dyDescent="0.55000000000000004">
      <c r="B50" s="137"/>
      <c r="C50" s="297"/>
      <c r="D50" s="298"/>
      <c r="E50" s="323"/>
      <c r="F50" s="323"/>
      <c r="G50" s="323"/>
      <c r="H50" s="323"/>
      <c r="I50" s="323"/>
      <c r="J50" s="323"/>
      <c r="K50" s="323"/>
      <c r="L50" s="323"/>
      <c r="M50" s="324"/>
    </row>
    <row r="51" spans="2:13" ht="14.15" customHeight="1" x14ac:dyDescent="0.55000000000000004">
      <c r="B51" s="137"/>
      <c r="C51" s="297"/>
      <c r="D51" s="298"/>
      <c r="E51" s="323"/>
      <c r="F51" s="323"/>
      <c r="G51" s="323"/>
      <c r="H51" s="323"/>
      <c r="I51" s="323"/>
      <c r="J51" s="323"/>
      <c r="K51" s="323"/>
      <c r="L51" s="323"/>
      <c r="M51" s="324"/>
    </row>
    <row r="52" spans="2:13" ht="14.15" customHeight="1" x14ac:dyDescent="0.55000000000000004">
      <c r="B52" s="139"/>
      <c r="C52" s="299"/>
      <c r="D52" s="300"/>
      <c r="E52" s="325"/>
      <c r="F52" s="325"/>
      <c r="G52" s="325"/>
      <c r="H52" s="325"/>
      <c r="I52" s="325"/>
      <c r="J52" s="325"/>
      <c r="K52" s="325"/>
      <c r="L52" s="325"/>
      <c r="M52" s="326"/>
    </row>
  </sheetData>
  <sheetProtection formatCells="0"/>
  <mergeCells count="56">
    <mergeCell ref="C44:D47"/>
    <mergeCell ref="E44:M47"/>
    <mergeCell ref="C48:D52"/>
    <mergeCell ref="E48:M52"/>
    <mergeCell ref="C36:M36"/>
    <mergeCell ref="G43:M43"/>
    <mergeCell ref="C37:D37"/>
    <mergeCell ref="G37:M37"/>
    <mergeCell ref="G38:M38"/>
    <mergeCell ref="G39:M39"/>
    <mergeCell ref="C38:D38"/>
    <mergeCell ref="C39:D39"/>
    <mergeCell ref="C40:D40"/>
    <mergeCell ref="C41:D41"/>
    <mergeCell ref="C42:D42"/>
    <mergeCell ref="C43:D43"/>
    <mergeCell ref="G40:M40"/>
    <mergeCell ref="G41:M41"/>
    <mergeCell ref="G42:M42"/>
    <mergeCell ref="C20:D20"/>
    <mergeCell ref="C26:D29"/>
    <mergeCell ref="E26:M29"/>
    <mergeCell ref="C30:D34"/>
    <mergeCell ref="E30:M34"/>
    <mergeCell ref="E20:M20"/>
    <mergeCell ref="E21:M21"/>
    <mergeCell ref="C21:D21"/>
    <mergeCell ref="C22:D25"/>
    <mergeCell ref="E22:M25"/>
    <mergeCell ref="C19:M19"/>
    <mergeCell ref="C14:D18"/>
    <mergeCell ref="C10:D13"/>
    <mergeCell ref="E10:M13"/>
    <mergeCell ref="E14:M18"/>
    <mergeCell ref="C3:M3"/>
    <mergeCell ref="C4:C5"/>
    <mergeCell ref="C8:C9"/>
    <mergeCell ref="E8:G8"/>
    <mergeCell ref="H8:I8"/>
    <mergeCell ref="L8:M8"/>
    <mergeCell ref="E9:G9"/>
    <mergeCell ref="H9:I9"/>
    <mergeCell ref="J9:M9"/>
    <mergeCell ref="C6:C7"/>
    <mergeCell ref="E6:G6"/>
    <mergeCell ref="H6:I6"/>
    <mergeCell ref="L6:M6"/>
    <mergeCell ref="E7:G7"/>
    <mergeCell ref="H7:I7"/>
    <mergeCell ref="J7:M7"/>
    <mergeCell ref="H4:I4"/>
    <mergeCell ref="H5:I5"/>
    <mergeCell ref="J5:M5"/>
    <mergeCell ref="E4:G4"/>
    <mergeCell ref="E5:G5"/>
    <mergeCell ref="L4:M4"/>
  </mergeCells>
  <phoneticPr fontId="1"/>
  <conditionalFormatting sqref="J4">
    <cfRule type="expression" dxfId="7" priority="19">
      <formula>$J$4="オンラインのみ"</formula>
    </cfRule>
  </conditionalFormatting>
  <conditionalFormatting sqref="K4:L4">
    <cfRule type="expression" dxfId="6" priority="21">
      <formula>$J$4="オンラインのみ"</formula>
    </cfRule>
  </conditionalFormatting>
  <conditionalFormatting sqref="J6">
    <cfRule type="expression" dxfId="5" priority="17">
      <formula>$J$4="オンラインのみ"</formula>
    </cfRule>
  </conditionalFormatting>
  <conditionalFormatting sqref="J8">
    <cfRule type="expression" dxfId="4" priority="15">
      <formula>$J$4="オンラインのみ"</formula>
    </cfRule>
  </conditionalFormatting>
  <conditionalFormatting sqref="K6:L6">
    <cfRule type="expression" dxfId="3" priority="18">
      <formula>$J$4="オンラインのみ"</formula>
    </cfRule>
  </conditionalFormatting>
  <conditionalFormatting sqref="K8:L8">
    <cfRule type="expression" dxfId="2" priority="16">
      <formula>$J$4="オンラインのみ"</formula>
    </cfRule>
  </conditionalFormatting>
  <dataValidations count="6">
    <dataValidation imeMode="halfAlpha" allowBlank="1" showInputMessage="1" showErrorMessage="1" prompt="制作物の種類数" sqref="E43:F43"/>
    <dataValidation imeMode="halfAlpha" allowBlank="1" showInputMessage="1" showErrorMessage="1" promptTitle="登録日を西暦で入力" prompt="例：2022/10/1" sqref="J4 J6 J8"/>
    <dataValidation imeMode="halfAlpha" allowBlank="1" showInputMessage="1" showErrorMessage="1" promptTitle="出店日を西暦で入力" prompt="例：2022/10/1" sqref="L4:M4 L6:M6 L8:M8"/>
    <dataValidation imeMode="halfAlpha" allowBlank="1" showInputMessage="1" showErrorMessage="1" promptTitle="部数" prompt="制作した部数を入力" sqref="F38:F42"/>
    <dataValidation imeMode="halfAlpha" allowBlank="1" showInputMessage="1" showErrorMessage="1" promptTitle="種類" prompt="制作物の種類数を入力" sqref="E38:E42"/>
    <dataValidation type="list" allowBlank="1" showInputMessage="1" showErrorMessage="1" promptTitle="選択ください" prompt="新規制作、既存HPのリニューアルを選択" sqref="E20:M20">
      <formula1>"　,新規制作,既存HPのリニューアル"</formula1>
    </dataValidation>
  </dataValidations>
  <hyperlinks>
    <hyperlink ref="E5" r:id="rId1"/>
    <hyperlink ref="J5" r:id="rId2"/>
    <hyperlink ref="E21" r:id="rId3"/>
  </hyperlinks>
  <printOptions horizontalCentered="1"/>
  <pageMargins left="0.78740157480314965" right="0.59055118110236227" top="0.59055118110236227" bottom="0.59055118110236227" header="0.31496062992125984" footer="0.31496062992125984"/>
  <pageSetup paperSize="9" scale="99" fitToWidth="0" fitToHeight="0" orientation="portrait" r:id="rId4"/>
  <ignoredErrors>
    <ignoredError sqref="F43" unlockedFormula="1"/>
  </ignoredErrors>
  <drawing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O44"/>
  <sheetViews>
    <sheetView showGridLines="0" view="pageBreakPreview" zoomScaleNormal="115" zoomScaleSheetLayoutView="100" workbookViewId="0">
      <selection activeCell="O21" sqref="O21"/>
    </sheetView>
  </sheetViews>
  <sheetFormatPr defaultColWidth="8.6640625" defaultRowHeight="14.15" customHeight="1" x14ac:dyDescent="0.55000000000000004"/>
  <cols>
    <col min="1" max="2" width="1.6640625" style="61" customWidth="1"/>
    <col min="3" max="3" width="3.58203125" style="61" customWidth="1"/>
    <col min="4" max="4" width="12.58203125" style="61" customWidth="1"/>
    <col min="5" max="5" width="10" style="57" customWidth="1"/>
    <col min="6" max="6" width="11.5" style="57" customWidth="1"/>
    <col min="7" max="7" width="3.33203125" style="57" customWidth="1"/>
    <col min="8" max="8" width="2.5" style="57" customWidth="1"/>
    <col min="9" max="9" width="7.5" style="57" customWidth="1"/>
    <col min="10" max="10" width="8.33203125" style="57" customWidth="1"/>
    <col min="11" max="11" width="8.5" style="57" customWidth="1"/>
    <col min="12" max="12" width="5" style="57" customWidth="1"/>
    <col min="13" max="13" width="3.33203125" style="57" customWidth="1"/>
    <col min="14" max="34" width="8.6640625" style="61"/>
    <col min="35" max="35" width="12.83203125" style="61" customWidth="1"/>
    <col min="36" max="36" width="15.58203125" style="61" customWidth="1"/>
    <col min="37" max="37" width="8.6640625" style="61"/>
    <col min="38" max="38" width="19" style="61" customWidth="1"/>
    <col min="39" max="39" width="26.5" style="61" customWidth="1"/>
    <col min="40" max="40" width="17" style="61" customWidth="1"/>
    <col min="41" max="41" width="21.08203125" style="61" customWidth="1"/>
    <col min="42" max="42" width="23.33203125" style="61" customWidth="1"/>
    <col min="43" max="43" width="22.08203125" style="61" customWidth="1"/>
    <col min="44" max="44" width="8.6640625" style="61"/>
    <col min="45" max="45" width="21.08203125" style="61" customWidth="1"/>
    <col min="46" max="46" width="27" style="61" customWidth="1"/>
    <col min="47" max="47" width="34.33203125" style="61" customWidth="1"/>
    <col min="48" max="16384" width="8.6640625" style="61"/>
  </cols>
  <sheetData>
    <row r="1" spans="1:15" ht="14.15" customHeight="1" x14ac:dyDescent="0.55000000000000004">
      <c r="A1" s="56" t="s">
        <v>134</v>
      </c>
      <c r="B1" s="56"/>
      <c r="C1" s="56"/>
      <c r="D1" s="56"/>
      <c r="H1" s="58"/>
      <c r="I1" s="58"/>
      <c r="J1" s="58"/>
      <c r="K1" s="58"/>
      <c r="L1" s="59"/>
      <c r="M1" s="59"/>
      <c r="N1" s="60"/>
      <c r="O1" s="60"/>
    </row>
    <row r="2" spans="1:15" ht="14.15" customHeight="1" x14ac:dyDescent="0.55000000000000004">
      <c r="A2" s="62" t="s">
        <v>172</v>
      </c>
      <c r="B2" s="62"/>
      <c r="C2" s="63"/>
      <c r="D2" s="63"/>
      <c r="H2" s="58"/>
      <c r="I2" s="58"/>
      <c r="J2" s="58"/>
      <c r="K2" s="58"/>
      <c r="L2" s="59"/>
      <c r="M2" s="64"/>
      <c r="N2" s="60"/>
      <c r="O2" s="60"/>
    </row>
    <row r="3" spans="1:15" ht="25.5" customHeight="1" x14ac:dyDescent="0.55000000000000004">
      <c r="A3" s="62"/>
      <c r="B3" s="136"/>
      <c r="C3" s="327" t="s">
        <v>107</v>
      </c>
      <c r="D3" s="327"/>
      <c r="E3" s="327"/>
      <c r="F3" s="327"/>
      <c r="G3" s="327"/>
      <c r="H3" s="327"/>
      <c r="I3" s="327"/>
      <c r="J3" s="327"/>
      <c r="K3" s="327"/>
      <c r="L3" s="327"/>
      <c r="M3" s="328"/>
      <c r="N3" s="60"/>
      <c r="O3" s="60"/>
    </row>
    <row r="4" spans="1:15" ht="20.399999999999999" customHeight="1" x14ac:dyDescent="0.55000000000000004">
      <c r="B4" s="137"/>
      <c r="C4" s="332" t="s">
        <v>104</v>
      </c>
      <c r="D4" s="333"/>
      <c r="E4" s="138" t="s">
        <v>180</v>
      </c>
      <c r="F4" s="138" t="s">
        <v>181</v>
      </c>
      <c r="G4" s="289" t="s">
        <v>137</v>
      </c>
      <c r="H4" s="334"/>
      <c r="I4" s="334"/>
      <c r="J4" s="334"/>
      <c r="K4" s="334"/>
      <c r="L4" s="334"/>
      <c r="M4" s="335"/>
    </row>
    <row r="5" spans="1:15" ht="20.399999999999999" customHeight="1" x14ac:dyDescent="0.55000000000000004">
      <c r="B5" s="137"/>
      <c r="C5" s="342" t="s">
        <v>107</v>
      </c>
      <c r="D5" s="343"/>
      <c r="E5" s="171" t="s">
        <v>288</v>
      </c>
      <c r="F5" s="175" t="s">
        <v>289</v>
      </c>
      <c r="G5" s="311" t="s">
        <v>307</v>
      </c>
      <c r="H5" s="312"/>
      <c r="I5" s="312"/>
      <c r="J5" s="312"/>
      <c r="K5" s="312"/>
      <c r="L5" s="312"/>
      <c r="M5" s="313"/>
    </row>
    <row r="6" spans="1:15" ht="14.15" customHeight="1" x14ac:dyDescent="0.55000000000000004">
      <c r="B6" s="137"/>
      <c r="C6" s="301" t="s">
        <v>138</v>
      </c>
      <c r="D6" s="302"/>
      <c r="E6" s="307" t="s">
        <v>308</v>
      </c>
      <c r="F6" s="307"/>
      <c r="G6" s="307"/>
      <c r="H6" s="307"/>
      <c r="I6" s="307"/>
      <c r="J6" s="307"/>
      <c r="K6" s="307"/>
      <c r="L6" s="307"/>
      <c r="M6" s="308"/>
    </row>
    <row r="7" spans="1:15" ht="14.15" customHeight="1" x14ac:dyDescent="0.55000000000000004">
      <c r="B7" s="137"/>
      <c r="C7" s="303"/>
      <c r="D7" s="304"/>
      <c r="E7" s="307"/>
      <c r="F7" s="307"/>
      <c r="G7" s="307"/>
      <c r="H7" s="307"/>
      <c r="I7" s="307"/>
      <c r="J7" s="307"/>
      <c r="K7" s="307"/>
      <c r="L7" s="307"/>
      <c r="M7" s="308"/>
    </row>
    <row r="8" spans="1:15" ht="14.15" customHeight="1" x14ac:dyDescent="0.55000000000000004">
      <c r="B8" s="137"/>
      <c r="C8" s="303"/>
      <c r="D8" s="304"/>
      <c r="E8" s="307"/>
      <c r="F8" s="307"/>
      <c r="G8" s="307"/>
      <c r="H8" s="307"/>
      <c r="I8" s="307"/>
      <c r="J8" s="307"/>
      <c r="K8" s="307"/>
      <c r="L8" s="307"/>
      <c r="M8" s="308"/>
    </row>
    <row r="9" spans="1:15" ht="14.15" customHeight="1" x14ac:dyDescent="0.55000000000000004">
      <c r="B9" s="137"/>
      <c r="C9" s="305"/>
      <c r="D9" s="306"/>
      <c r="E9" s="307"/>
      <c r="F9" s="307"/>
      <c r="G9" s="307"/>
      <c r="H9" s="307"/>
      <c r="I9" s="307"/>
      <c r="J9" s="307"/>
      <c r="K9" s="307"/>
      <c r="L9" s="307"/>
      <c r="M9" s="308"/>
    </row>
    <row r="10" spans="1:15" ht="14.15" customHeight="1" x14ac:dyDescent="0.55000000000000004">
      <c r="B10" s="137"/>
      <c r="C10" s="301" t="s">
        <v>162</v>
      </c>
      <c r="D10" s="302"/>
      <c r="E10" s="307" t="s">
        <v>308</v>
      </c>
      <c r="F10" s="307"/>
      <c r="G10" s="307"/>
      <c r="H10" s="307"/>
      <c r="I10" s="307"/>
      <c r="J10" s="307"/>
      <c r="K10" s="307"/>
      <c r="L10" s="307"/>
      <c r="M10" s="308"/>
    </row>
    <row r="11" spans="1:15" ht="14.15" customHeight="1" x14ac:dyDescent="0.55000000000000004">
      <c r="B11" s="137"/>
      <c r="C11" s="303"/>
      <c r="D11" s="304"/>
      <c r="E11" s="307"/>
      <c r="F11" s="307"/>
      <c r="G11" s="307"/>
      <c r="H11" s="307"/>
      <c r="I11" s="307"/>
      <c r="J11" s="307"/>
      <c r="K11" s="307"/>
      <c r="L11" s="307"/>
      <c r="M11" s="308"/>
    </row>
    <row r="12" spans="1:15" ht="14.15" customHeight="1" x14ac:dyDescent="0.55000000000000004">
      <c r="B12" s="137"/>
      <c r="C12" s="303"/>
      <c r="D12" s="304"/>
      <c r="E12" s="307"/>
      <c r="F12" s="307"/>
      <c r="G12" s="307"/>
      <c r="H12" s="307"/>
      <c r="I12" s="307"/>
      <c r="J12" s="307"/>
      <c r="K12" s="307"/>
      <c r="L12" s="307"/>
      <c r="M12" s="308"/>
    </row>
    <row r="13" spans="1:15" ht="14.15" customHeight="1" x14ac:dyDescent="0.55000000000000004">
      <c r="B13" s="137"/>
      <c r="C13" s="305"/>
      <c r="D13" s="306"/>
      <c r="E13" s="307"/>
      <c r="F13" s="307"/>
      <c r="G13" s="307"/>
      <c r="H13" s="307"/>
      <c r="I13" s="307"/>
      <c r="J13" s="307"/>
      <c r="K13" s="307"/>
      <c r="L13" s="307"/>
      <c r="M13" s="308"/>
    </row>
    <row r="14" spans="1:15" ht="14.15" customHeight="1" x14ac:dyDescent="0.55000000000000004">
      <c r="B14" s="137"/>
      <c r="C14" s="295" t="s">
        <v>91</v>
      </c>
      <c r="D14" s="296"/>
      <c r="E14" s="307" t="s">
        <v>308</v>
      </c>
      <c r="F14" s="307"/>
      <c r="G14" s="307"/>
      <c r="H14" s="307"/>
      <c r="I14" s="307"/>
      <c r="J14" s="307"/>
      <c r="K14" s="307"/>
      <c r="L14" s="307"/>
      <c r="M14" s="308"/>
    </row>
    <row r="15" spans="1:15" ht="14.15" customHeight="1" x14ac:dyDescent="0.55000000000000004">
      <c r="B15" s="137"/>
      <c r="C15" s="297"/>
      <c r="D15" s="298"/>
      <c r="E15" s="307"/>
      <c r="F15" s="307"/>
      <c r="G15" s="307"/>
      <c r="H15" s="307"/>
      <c r="I15" s="307"/>
      <c r="J15" s="307"/>
      <c r="K15" s="307"/>
      <c r="L15" s="307"/>
      <c r="M15" s="308"/>
    </row>
    <row r="16" spans="1:15" ht="14.15" customHeight="1" x14ac:dyDescent="0.55000000000000004">
      <c r="B16" s="137"/>
      <c r="C16" s="297"/>
      <c r="D16" s="298"/>
      <c r="E16" s="307"/>
      <c r="F16" s="307"/>
      <c r="G16" s="307"/>
      <c r="H16" s="307"/>
      <c r="I16" s="307"/>
      <c r="J16" s="307"/>
      <c r="K16" s="307"/>
      <c r="L16" s="307"/>
      <c r="M16" s="308"/>
    </row>
    <row r="17" spans="1:15" ht="14.15" customHeight="1" x14ac:dyDescent="0.55000000000000004">
      <c r="B17" s="137"/>
      <c r="C17" s="297"/>
      <c r="D17" s="298"/>
      <c r="E17" s="307"/>
      <c r="F17" s="307"/>
      <c r="G17" s="307"/>
      <c r="H17" s="307"/>
      <c r="I17" s="307"/>
      <c r="J17" s="307"/>
      <c r="K17" s="307"/>
      <c r="L17" s="307"/>
      <c r="M17" s="308"/>
    </row>
    <row r="18" spans="1:15" ht="20.149999999999999" customHeight="1" x14ac:dyDescent="0.55000000000000004">
      <c r="A18" s="62"/>
      <c r="B18" s="139"/>
      <c r="C18" s="299"/>
      <c r="D18" s="300"/>
      <c r="E18" s="309"/>
      <c r="F18" s="309"/>
      <c r="G18" s="309"/>
      <c r="H18" s="309"/>
      <c r="I18" s="309"/>
      <c r="J18" s="309"/>
      <c r="K18" s="309"/>
      <c r="L18" s="309"/>
      <c r="M18" s="310"/>
      <c r="N18" s="60"/>
      <c r="O18" s="60"/>
    </row>
    <row r="19" spans="1:15" ht="25" customHeight="1" x14ac:dyDescent="0.55000000000000004">
      <c r="B19" s="136"/>
      <c r="C19" s="327" t="s">
        <v>108</v>
      </c>
      <c r="D19" s="327"/>
      <c r="E19" s="327"/>
      <c r="F19" s="327"/>
      <c r="G19" s="327"/>
      <c r="H19" s="327"/>
      <c r="I19" s="327"/>
      <c r="J19" s="327"/>
      <c r="K19" s="327"/>
      <c r="L19" s="327"/>
      <c r="M19" s="328"/>
    </row>
    <row r="20" spans="1:15" ht="20.5" customHeight="1" x14ac:dyDescent="0.55000000000000004">
      <c r="B20" s="140"/>
      <c r="C20" s="332" t="s">
        <v>103</v>
      </c>
      <c r="D20" s="333"/>
      <c r="E20" s="138" t="s">
        <v>115</v>
      </c>
      <c r="F20" s="289" t="s">
        <v>116</v>
      </c>
      <c r="G20" s="334"/>
      <c r="H20" s="334"/>
      <c r="I20" s="334"/>
      <c r="J20" s="334"/>
      <c r="K20" s="334"/>
      <c r="L20" s="334"/>
      <c r="M20" s="335"/>
    </row>
    <row r="21" spans="1:15" ht="20.5" customHeight="1" x14ac:dyDescent="0.55000000000000004">
      <c r="B21" s="140"/>
      <c r="C21" s="338" t="s">
        <v>113</v>
      </c>
      <c r="D21" s="338"/>
      <c r="E21" s="176">
        <v>1</v>
      </c>
      <c r="F21" s="269"/>
      <c r="G21" s="269"/>
      <c r="H21" s="269"/>
      <c r="I21" s="351"/>
      <c r="J21" s="352"/>
      <c r="K21" s="351"/>
      <c r="L21" s="278"/>
      <c r="M21" s="279"/>
    </row>
    <row r="22" spans="1:15" ht="20.5" customHeight="1" x14ac:dyDescent="0.55000000000000004">
      <c r="B22" s="140"/>
      <c r="C22" s="246" t="s">
        <v>114</v>
      </c>
      <c r="D22" s="246"/>
      <c r="E22" s="176">
        <v>1</v>
      </c>
      <c r="F22" s="269"/>
      <c r="G22" s="269"/>
      <c r="H22" s="269"/>
      <c r="I22" s="269"/>
      <c r="J22" s="269"/>
      <c r="K22" s="269"/>
      <c r="L22" s="269"/>
      <c r="M22" s="347"/>
    </row>
    <row r="23" spans="1:15" ht="20.5" customHeight="1" x14ac:dyDescent="0.55000000000000004">
      <c r="B23" s="140"/>
      <c r="C23" s="338" t="s">
        <v>109</v>
      </c>
      <c r="D23" s="338"/>
      <c r="E23" s="176">
        <v>1</v>
      </c>
      <c r="F23" s="269"/>
      <c r="G23" s="269"/>
      <c r="H23" s="269"/>
      <c r="I23" s="269"/>
      <c r="J23" s="269"/>
      <c r="K23" s="269"/>
      <c r="L23" s="269"/>
      <c r="M23" s="347"/>
    </row>
    <row r="24" spans="1:15" ht="20.5" customHeight="1" x14ac:dyDescent="0.55000000000000004">
      <c r="B24" s="140"/>
      <c r="C24" s="246" t="s">
        <v>110</v>
      </c>
      <c r="D24" s="246"/>
      <c r="E24" s="176">
        <v>1</v>
      </c>
      <c r="F24" s="269"/>
      <c r="G24" s="269"/>
      <c r="H24" s="269"/>
      <c r="I24" s="269"/>
      <c r="J24" s="269"/>
      <c r="K24" s="269"/>
      <c r="L24" s="269"/>
      <c r="M24" s="347"/>
    </row>
    <row r="25" spans="1:15" ht="20.5" customHeight="1" x14ac:dyDescent="0.55000000000000004">
      <c r="B25" s="140"/>
      <c r="C25" s="246" t="s">
        <v>117</v>
      </c>
      <c r="D25" s="246"/>
      <c r="E25" s="176">
        <v>1</v>
      </c>
      <c r="F25" s="269"/>
      <c r="G25" s="269"/>
      <c r="H25" s="269"/>
      <c r="I25" s="269"/>
      <c r="J25" s="269"/>
      <c r="K25" s="269"/>
      <c r="L25" s="269"/>
      <c r="M25" s="347"/>
    </row>
    <row r="26" spans="1:15" ht="20.5" customHeight="1" x14ac:dyDescent="0.55000000000000004">
      <c r="B26" s="140"/>
      <c r="C26" s="338" t="s">
        <v>101</v>
      </c>
      <c r="D26" s="338"/>
      <c r="E26" s="176">
        <v>1</v>
      </c>
      <c r="F26" s="269"/>
      <c r="G26" s="269"/>
      <c r="H26" s="269"/>
      <c r="I26" s="269"/>
      <c r="J26" s="269"/>
      <c r="K26" s="269"/>
      <c r="L26" s="269"/>
      <c r="M26" s="347"/>
    </row>
    <row r="27" spans="1:15" ht="20.5" customHeight="1" x14ac:dyDescent="0.55000000000000004">
      <c r="B27" s="140"/>
      <c r="C27" s="246" t="s">
        <v>102</v>
      </c>
      <c r="D27" s="246"/>
      <c r="E27" s="177">
        <f>IF(AND(E21="",E22="",E23="",E24="",E25="",E26=""),"",SUM(E21:E26))</f>
        <v>6</v>
      </c>
      <c r="F27" s="344"/>
      <c r="G27" s="345"/>
      <c r="H27" s="345"/>
      <c r="I27" s="345"/>
      <c r="J27" s="345"/>
      <c r="K27" s="345"/>
      <c r="L27" s="345"/>
      <c r="M27" s="346"/>
    </row>
    <row r="28" spans="1:15" ht="14.15" customHeight="1" x14ac:dyDescent="0.55000000000000004">
      <c r="B28" s="140"/>
      <c r="C28" s="339" t="s">
        <v>163</v>
      </c>
      <c r="D28" s="302"/>
      <c r="E28" s="307" t="s">
        <v>308</v>
      </c>
      <c r="F28" s="307"/>
      <c r="G28" s="307"/>
      <c r="H28" s="307"/>
      <c r="I28" s="307"/>
      <c r="J28" s="307"/>
      <c r="K28" s="307"/>
      <c r="L28" s="307"/>
      <c r="M28" s="308"/>
    </row>
    <row r="29" spans="1:15" ht="14.15" customHeight="1" x14ac:dyDescent="0.55000000000000004">
      <c r="B29" s="140"/>
      <c r="C29" s="340"/>
      <c r="D29" s="304"/>
      <c r="E29" s="307"/>
      <c r="F29" s="307"/>
      <c r="G29" s="307"/>
      <c r="H29" s="307"/>
      <c r="I29" s="307"/>
      <c r="J29" s="307"/>
      <c r="K29" s="307"/>
      <c r="L29" s="307"/>
      <c r="M29" s="308"/>
    </row>
    <row r="30" spans="1:15" ht="14.15" customHeight="1" x14ac:dyDescent="0.55000000000000004">
      <c r="B30" s="140"/>
      <c r="C30" s="340"/>
      <c r="D30" s="304"/>
      <c r="E30" s="307"/>
      <c r="F30" s="307"/>
      <c r="G30" s="307"/>
      <c r="H30" s="307"/>
      <c r="I30" s="307"/>
      <c r="J30" s="307"/>
      <c r="K30" s="307"/>
      <c r="L30" s="307"/>
      <c r="M30" s="308"/>
    </row>
    <row r="31" spans="1:15" ht="14.15" customHeight="1" x14ac:dyDescent="0.55000000000000004">
      <c r="B31" s="140"/>
      <c r="C31" s="340"/>
      <c r="D31" s="304"/>
      <c r="E31" s="307"/>
      <c r="F31" s="307"/>
      <c r="G31" s="307"/>
      <c r="H31" s="307"/>
      <c r="I31" s="307"/>
      <c r="J31" s="307"/>
      <c r="K31" s="307"/>
      <c r="L31" s="307"/>
      <c r="M31" s="308"/>
    </row>
    <row r="32" spans="1:15" ht="14.15" customHeight="1" x14ac:dyDescent="0.55000000000000004">
      <c r="B32" s="140"/>
      <c r="C32" s="340"/>
      <c r="D32" s="304"/>
      <c r="E32" s="307"/>
      <c r="F32" s="307"/>
      <c r="G32" s="307"/>
      <c r="H32" s="307"/>
      <c r="I32" s="307"/>
      <c r="J32" s="307"/>
      <c r="K32" s="307"/>
      <c r="L32" s="307"/>
      <c r="M32" s="308"/>
    </row>
    <row r="33" spans="1:15" ht="14.15" customHeight="1" x14ac:dyDescent="0.55000000000000004">
      <c r="B33" s="140"/>
      <c r="C33" s="340"/>
      <c r="D33" s="304"/>
      <c r="E33" s="307"/>
      <c r="F33" s="307"/>
      <c r="G33" s="307"/>
      <c r="H33" s="307"/>
      <c r="I33" s="307"/>
      <c r="J33" s="307"/>
      <c r="K33" s="307"/>
      <c r="L33" s="307"/>
      <c r="M33" s="308"/>
    </row>
    <row r="34" spans="1:15" ht="14.15" customHeight="1" x14ac:dyDescent="0.55000000000000004">
      <c r="B34" s="140"/>
      <c r="C34" s="340"/>
      <c r="D34" s="304"/>
      <c r="E34" s="307"/>
      <c r="F34" s="307"/>
      <c r="G34" s="307"/>
      <c r="H34" s="307"/>
      <c r="I34" s="307"/>
      <c r="J34" s="307"/>
      <c r="K34" s="307"/>
      <c r="L34" s="307"/>
      <c r="M34" s="308"/>
    </row>
    <row r="35" spans="1:15" ht="14.15" customHeight="1" x14ac:dyDescent="0.55000000000000004">
      <c r="B35" s="140"/>
      <c r="C35" s="340"/>
      <c r="D35" s="304"/>
      <c r="E35" s="307"/>
      <c r="F35" s="307"/>
      <c r="G35" s="307"/>
      <c r="H35" s="307"/>
      <c r="I35" s="307"/>
      <c r="J35" s="307"/>
      <c r="K35" s="307"/>
      <c r="L35" s="307"/>
      <c r="M35" s="308"/>
    </row>
    <row r="36" spans="1:15" ht="14.15" customHeight="1" x14ac:dyDescent="0.55000000000000004">
      <c r="B36" s="140"/>
      <c r="C36" s="341"/>
      <c r="D36" s="306"/>
      <c r="E36" s="307"/>
      <c r="F36" s="307"/>
      <c r="G36" s="307"/>
      <c r="H36" s="307"/>
      <c r="I36" s="307"/>
      <c r="J36" s="307"/>
      <c r="K36" s="307"/>
      <c r="L36" s="307"/>
      <c r="M36" s="308"/>
    </row>
    <row r="37" spans="1:15" ht="14.15" customHeight="1" x14ac:dyDescent="0.55000000000000004">
      <c r="B37" s="140"/>
      <c r="C37" s="348" t="s">
        <v>91</v>
      </c>
      <c r="D37" s="296"/>
      <c r="E37" s="307" t="s">
        <v>308</v>
      </c>
      <c r="F37" s="307"/>
      <c r="G37" s="307"/>
      <c r="H37" s="307"/>
      <c r="I37" s="307"/>
      <c r="J37" s="307"/>
      <c r="K37" s="307"/>
      <c r="L37" s="307"/>
      <c r="M37" s="308"/>
    </row>
    <row r="38" spans="1:15" ht="14.15" customHeight="1" x14ac:dyDescent="0.55000000000000004">
      <c r="B38" s="140"/>
      <c r="C38" s="349"/>
      <c r="D38" s="298"/>
      <c r="E38" s="307"/>
      <c r="F38" s="307"/>
      <c r="G38" s="307"/>
      <c r="H38" s="307"/>
      <c r="I38" s="307"/>
      <c r="J38" s="307"/>
      <c r="K38" s="307"/>
      <c r="L38" s="307"/>
      <c r="M38" s="308"/>
    </row>
    <row r="39" spans="1:15" ht="14.15" customHeight="1" x14ac:dyDescent="0.55000000000000004">
      <c r="B39" s="140"/>
      <c r="C39" s="349"/>
      <c r="D39" s="298"/>
      <c r="E39" s="307"/>
      <c r="F39" s="307"/>
      <c r="G39" s="307"/>
      <c r="H39" s="307"/>
      <c r="I39" s="307"/>
      <c r="J39" s="307"/>
      <c r="K39" s="307"/>
      <c r="L39" s="307"/>
      <c r="M39" s="308"/>
    </row>
    <row r="40" spans="1:15" ht="14.15" customHeight="1" x14ac:dyDescent="0.55000000000000004">
      <c r="B40" s="140"/>
      <c r="C40" s="349"/>
      <c r="D40" s="298"/>
      <c r="E40" s="307"/>
      <c r="F40" s="307"/>
      <c r="G40" s="307"/>
      <c r="H40" s="307"/>
      <c r="I40" s="307"/>
      <c r="J40" s="307"/>
      <c r="K40" s="307"/>
      <c r="L40" s="307"/>
      <c r="M40" s="308"/>
    </row>
    <row r="41" spans="1:15" ht="14.15" customHeight="1" x14ac:dyDescent="0.55000000000000004">
      <c r="B41" s="140"/>
      <c r="C41" s="349"/>
      <c r="D41" s="298"/>
      <c r="E41" s="307"/>
      <c r="F41" s="307"/>
      <c r="G41" s="307"/>
      <c r="H41" s="307"/>
      <c r="I41" s="307"/>
      <c r="J41" s="307"/>
      <c r="K41" s="307"/>
      <c r="L41" s="307"/>
      <c r="M41" s="308"/>
    </row>
    <row r="42" spans="1:15" ht="14.15" customHeight="1" x14ac:dyDescent="0.55000000000000004">
      <c r="B42" s="140"/>
      <c r="C42" s="349"/>
      <c r="D42" s="298"/>
      <c r="E42" s="307"/>
      <c r="F42" s="307"/>
      <c r="G42" s="307"/>
      <c r="H42" s="307"/>
      <c r="I42" s="307"/>
      <c r="J42" s="307"/>
      <c r="K42" s="307"/>
      <c r="L42" s="307"/>
      <c r="M42" s="308"/>
    </row>
    <row r="43" spans="1:15" ht="20.149999999999999" customHeight="1" x14ac:dyDescent="0.55000000000000004">
      <c r="A43" s="62"/>
      <c r="B43" s="140"/>
      <c r="C43" s="349"/>
      <c r="D43" s="298"/>
      <c r="E43" s="307"/>
      <c r="F43" s="307"/>
      <c r="G43" s="307"/>
      <c r="H43" s="307"/>
      <c r="I43" s="307"/>
      <c r="J43" s="307"/>
      <c r="K43" s="307"/>
      <c r="L43" s="307"/>
      <c r="M43" s="308"/>
      <c r="N43" s="60"/>
      <c r="O43" s="60"/>
    </row>
    <row r="44" spans="1:15" ht="13.5" customHeight="1" x14ac:dyDescent="0.55000000000000004">
      <c r="B44" s="141"/>
      <c r="C44" s="350"/>
      <c r="D44" s="300"/>
      <c r="E44" s="309"/>
      <c r="F44" s="309"/>
      <c r="G44" s="309"/>
      <c r="H44" s="309"/>
      <c r="I44" s="309"/>
      <c r="J44" s="309"/>
      <c r="K44" s="309"/>
      <c r="L44" s="309"/>
      <c r="M44" s="310"/>
    </row>
  </sheetData>
  <sheetProtection formatCells="0"/>
  <mergeCells count="44">
    <mergeCell ref="F20:M20"/>
    <mergeCell ref="F21:H21"/>
    <mergeCell ref="I21:J21"/>
    <mergeCell ref="K21:M21"/>
    <mergeCell ref="F22:H22"/>
    <mergeCell ref="I22:J22"/>
    <mergeCell ref="K22:M22"/>
    <mergeCell ref="K24:M24"/>
    <mergeCell ref="F26:H26"/>
    <mergeCell ref="I26:J26"/>
    <mergeCell ref="C37:D44"/>
    <mergeCell ref="C21:D21"/>
    <mergeCell ref="C22:D22"/>
    <mergeCell ref="C23:D23"/>
    <mergeCell ref="F25:H25"/>
    <mergeCell ref="I25:J25"/>
    <mergeCell ref="K25:M25"/>
    <mergeCell ref="E37:M44"/>
    <mergeCell ref="F23:H23"/>
    <mergeCell ref="I23:J23"/>
    <mergeCell ref="K23:M23"/>
    <mergeCell ref="F24:H24"/>
    <mergeCell ref="I24:J24"/>
    <mergeCell ref="C20:D20"/>
    <mergeCell ref="C24:D24"/>
    <mergeCell ref="C26:D26"/>
    <mergeCell ref="C27:D27"/>
    <mergeCell ref="C25:D25"/>
    <mergeCell ref="C6:D9"/>
    <mergeCell ref="E6:M9"/>
    <mergeCell ref="C3:M3"/>
    <mergeCell ref="C28:D36"/>
    <mergeCell ref="E28:M36"/>
    <mergeCell ref="C4:D4"/>
    <mergeCell ref="G4:M4"/>
    <mergeCell ref="C5:D5"/>
    <mergeCell ref="G5:M5"/>
    <mergeCell ref="C10:D13"/>
    <mergeCell ref="E10:M13"/>
    <mergeCell ref="C14:D18"/>
    <mergeCell ref="E14:M18"/>
    <mergeCell ref="C19:M19"/>
    <mergeCell ref="F27:M27"/>
    <mergeCell ref="K26:M26"/>
  </mergeCells>
  <phoneticPr fontId="1"/>
  <dataValidations count="2">
    <dataValidation imeMode="halfAlpha" allowBlank="1" showInputMessage="1" showErrorMessage="1" sqref="E5:F5"/>
    <dataValidation imeMode="halfAlpha" allowBlank="1" showInputMessage="1" showErrorMessage="1" promptTitle="広告掲載数" prompt="掲載数を入力" sqref="E21:E26"/>
  </dataValidations>
  <printOptions horizontalCentered="1"/>
  <pageMargins left="0.78740157480314965" right="0.59055118110236227" top="0.59055118110236227" bottom="0.59055118110236227" header="0.31496062992125984" footer="0.31496062992125984"/>
  <pageSetup paperSize="9" fitToWidth="0" fitToHeight="0" orientation="portrait" r:id="rId1"/>
  <ignoredErrors>
    <ignoredError sqref="E27"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79998168889431442"/>
  </sheetPr>
  <dimension ref="A1:O38"/>
  <sheetViews>
    <sheetView showGridLines="0" zoomScaleNormal="100" zoomScaleSheetLayoutView="100" workbookViewId="0">
      <selection activeCell="L14" sqref="L14"/>
    </sheetView>
  </sheetViews>
  <sheetFormatPr defaultColWidth="8.6640625" defaultRowHeight="18" x14ac:dyDescent="0.55000000000000004"/>
  <cols>
    <col min="1" max="2" width="2.08203125" style="61" customWidth="1"/>
    <col min="3" max="3" width="2" style="61" customWidth="1"/>
    <col min="4" max="4" width="7.08203125" style="61" customWidth="1"/>
    <col min="5" max="5" width="5" style="61" customWidth="1"/>
    <col min="6" max="6" width="15.08203125" style="61" customWidth="1"/>
    <col min="7" max="8" width="14.58203125" style="61" customWidth="1"/>
    <col min="9" max="9" width="21" style="61" customWidth="1"/>
    <col min="10" max="10" width="5.1640625" style="61" customWidth="1"/>
    <col min="11" max="11" width="5.6640625" style="61" customWidth="1"/>
    <col min="12" max="16384" width="8.6640625" style="61"/>
  </cols>
  <sheetData>
    <row r="1" spans="1:15" x14ac:dyDescent="0.55000000000000004">
      <c r="A1" s="387" t="s">
        <v>139</v>
      </c>
      <c r="B1" s="387"/>
      <c r="C1" s="387"/>
      <c r="D1" s="387"/>
      <c r="E1" s="387"/>
      <c r="F1" s="387"/>
      <c r="H1" s="142"/>
    </row>
    <row r="2" spans="1:15" ht="20.25" customHeight="1" x14ac:dyDescent="0.55000000000000004">
      <c r="A2" s="385" t="s">
        <v>74</v>
      </c>
      <c r="B2" s="385"/>
      <c r="C2" s="385"/>
      <c r="D2" s="385"/>
      <c r="E2" s="385"/>
      <c r="F2" s="385"/>
      <c r="G2" s="385"/>
      <c r="H2" s="385"/>
      <c r="I2" s="385"/>
    </row>
    <row r="3" spans="1:15" ht="23.15" customHeight="1" x14ac:dyDescent="0.5">
      <c r="B3" s="143" t="s">
        <v>118</v>
      </c>
      <c r="I3" s="144"/>
      <c r="J3" s="145"/>
      <c r="K3" s="145"/>
      <c r="L3" s="145"/>
      <c r="M3" s="145"/>
      <c r="N3" s="145"/>
      <c r="O3" s="146"/>
    </row>
    <row r="4" spans="1:15" ht="23.15" customHeight="1" x14ac:dyDescent="0.5">
      <c r="C4" s="61" t="s">
        <v>123</v>
      </c>
      <c r="I4" s="144"/>
      <c r="J4" s="145"/>
      <c r="K4" s="145"/>
      <c r="L4" s="145"/>
      <c r="M4" s="145"/>
      <c r="N4" s="145"/>
      <c r="O4" s="146"/>
    </row>
    <row r="5" spans="1:15" ht="23.15" customHeight="1" x14ac:dyDescent="0.55000000000000004">
      <c r="D5" s="388" t="s">
        <v>72</v>
      </c>
      <c r="E5" s="389"/>
      <c r="F5" s="390"/>
      <c r="G5" s="147" t="s">
        <v>71</v>
      </c>
      <c r="H5" s="289" t="s">
        <v>70</v>
      </c>
      <c r="I5" s="290"/>
    </row>
    <row r="6" spans="1:15" ht="23.15" customHeight="1" x14ac:dyDescent="0.55000000000000004">
      <c r="D6" s="391" t="s">
        <v>121</v>
      </c>
      <c r="E6" s="392"/>
      <c r="F6" s="393"/>
      <c r="G6" s="178">
        <v>1210000</v>
      </c>
      <c r="H6" s="399"/>
      <c r="I6" s="400"/>
    </row>
    <row r="7" spans="1:15" ht="23.15" customHeight="1" x14ac:dyDescent="0.55000000000000004">
      <c r="D7" s="394" t="s">
        <v>67</v>
      </c>
      <c r="E7" s="395"/>
      <c r="F7" s="396"/>
      <c r="G7" s="178">
        <v>465000</v>
      </c>
      <c r="H7" s="401"/>
      <c r="I7" s="400"/>
    </row>
    <row r="8" spans="1:15" ht="23.15" customHeight="1" x14ac:dyDescent="0.55000000000000004">
      <c r="D8" s="394" t="s">
        <v>68</v>
      </c>
      <c r="E8" s="395"/>
      <c r="F8" s="396"/>
      <c r="G8" s="178">
        <v>0</v>
      </c>
      <c r="H8" s="401"/>
      <c r="I8" s="400"/>
    </row>
    <row r="9" spans="1:15" ht="23.15" customHeight="1" x14ac:dyDescent="0.55000000000000004">
      <c r="D9" s="394" t="s">
        <v>120</v>
      </c>
      <c r="E9" s="395"/>
      <c r="F9" s="396"/>
      <c r="G9" s="179">
        <v>0</v>
      </c>
      <c r="H9" s="404"/>
      <c r="I9" s="405"/>
    </row>
    <row r="10" spans="1:15" ht="23.15" customHeight="1" x14ac:dyDescent="0.55000000000000004">
      <c r="D10" s="397" t="s">
        <v>69</v>
      </c>
      <c r="E10" s="398"/>
      <c r="F10" s="398"/>
      <c r="G10" s="148">
        <f>IF(AND(TRIM(G6)="",TRIM(G7)="",TRIM(G8)="",TRIM(G9)=""),"",SUM(G6:G9))</f>
        <v>1675000</v>
      </c>
      <c r="H10" s="402"/>
      <c r="I10" s="403"/>
    </row>
    <row r="11" spans="1:15" ht="33" customHeight="1" x14ac:dyDescent="0.55000000000000004">
      <c r="D11" s="386"/>
      <c r="E11" s="386"/>
      <c r="F11" s="386"/>
      <c r="G11" s="386"/>
      <c r="H11" s="386"/>
      <c r="I11" s="386"/>
    </row>
    <row r="12" spans="1:15" ht="23.15" customHeight="1" x14ac:dyDescent="0.55000000000000004">
      <c r="B12" s="143" t="s">
        <v>119</v>
      </c>
    </row>
    <row r="13" spans="1:15" ht="23.15" customHeight="1" x14ac:dyDescent="0.55000000000000004">
      <c r="C13" s="61" t="s">
        <v>122</v>
      </c>
    </row>
    <row r="14" spans="1:15" ht="23.15" customHeight="1" x14ac:dyDescent="0.55000000000000004">
      <c r="D14" s="373" t="s">
        <v>57</v>
      </c>
      <c r="E14" s="374"/>
      <c r="F14" s="375"/>
      <c r="G14" s="371" t="s">
        <v>154</v>
      </c>
      <c r="H14" s="371" t="s">
        <v>320</v>
      </c>
      <c r="I14" s="369" t="s">
        <v>73</v>
      </c>
    </row>
    <row r="15" spans="1:15" ht="23.15" customHeight="1" x14ac:dyDescent="0.55000000000000004">
      <c r="D15" s="149"/>
      <c r="E15" s="150"/>
      <c r="F15" s="151" t="s">
        <v>58</v>
      </c>
      <c r="G15" s="372"/>
      <c r="H15" s="372"/>
      <c r="I15" s="370"/>
    </row>
    <row r="16" spans="1:15" ht="25" customHeight="1" x14ac:dyDescent="0.5">
      <c r="D16" s="358" t="s">
        <v>169</v>
      </c>
      <c r="E16" s="380" t="s">
        <v>167</v>
      </c>
      <c r="F16" s="152" t="s">
        <v>59</v>
      </c>
      <c r="G16" s="180">
        <v>330000</v>
      </c>
      <c r="H16" s="180">
        <v>300000</v>
      </c>
      <c r="I16" s="153"/>
    </row>
    <row r="17" spans="2:10" ht="25" customHeight="1" x14ac:dyDescent="0.5">
      <c r="D17" s="359"/>
      <c r="E17" s="381"/>
      <c r="F17" s="152" t="s">
        <v>60</v>
      </c>
      <c r="G17" s="180">
        <v>154000</v>
      </c>
      <c r="H17" s="180">
        <v>140000</v>
      </c>
      <c r="I17" s="153"/>
    </row>
    <row r="18" spans="2:10" ht="25" customHeight="1" x14ac:dyDescent="0.5">
      <c r="D18" s="359"/>
      <c r="E18" s="381"/>
      <c r="F18" s="152" t="s">
        <v>61</v>
      </c>
      <c r="G18" s="180">
        <v>44000</v>
      </c>
      <c r="H18" s="180">
        <v>40000</v>
      </c>
      <c r="I18" s="153"/>
    </row>
    <row r="19" spans="2:10" ht="25" customHeight="1" x14ac:dyDescent="0.55000000000000004">
      <c r="D19" s="359"/>
      <c r="E19" s="382"/>
      <c r="F19" s="154" t="s">
        <v>62</v>
      </c>
      <c r="G19" s="180">
        <v>44000</v>
      </c>
      <c r="H19" s="180">
        <v>40000</v>
      </c>
      <c r="I19" s="155"/>
    </row>
    <row r="20" spans="2:10" ht="25" customHeight="1" x14ac:dyDescent="0.3">
      <c r="D20" s="359"/>
      <c r="E20" s="378" t="s">
        <v>168</v>
      </c>
      <c r="F20" s="379"/>
      <c r="G20" s="180">
        <v>202000</v>
      </c>
      <c r="H20" s="180">
        <v>200000</v>
      </c>
      <c r="I20" s="153"/>
    </row>
    <row r="21" spans="2:10" ht="25" customHeight="1" x14ac:dyDescent="0.3">
      <c r="D21" s="359"/>
      <c r="E21" s="378" t="s">
        <v>165</v>
      </c>
      <c r="F21" s="379"/>
      <c r="G21" s="180">
        <v>330000</v>
      </c>
      <c r="H21" s="180">
        <v>300000</v>
      </c>
      <c r="I21" s="153"/>
    </row>
    <row r="22" spans="2:10" ht="23.15" customHeight="1" x14ac:dyDescent="0.5">
      <c r="D22" s="360"/>
      <c r="E22" s="383" t="s">
        <v>178</v>
      </c>
      <c r="F22" s="384"/>
      <c r="G22" s="156">
        <f>IF(AND(TRIM(G16)="",TRIM(G17)="",TRIM(G18)="",TRIM(G19)="",TRIM(G20)="",TRIM(G21)=""),"",SUM(G16:G21))</f>
        <v>1104000</v>
      </c>
      <c r="H22" s="156">
        <f>IF(AND(TRIM(H16)="",TRIM(H17)="",TRIM(H18)="",TRIM(H19)="",TRIM(H20)="",TRIM(H21)=""),"",SUM(H16:H21))</f>
        <v>1020000</v>
      </c>
      <c r="I22" s="153"/>
    </row>
    <row r="23" spans="2:10" ht="23.15" customHeight="1" x14ac:dyDescent="0.3">
      <c r="D23" s="355" t="s">
        <v>166</v>
      </c>
      <c r="E23" s="376" t="s">
        <v>157</v>
      </c>
      <c r="F23" s="377"/>
      <c r="G23" s="180">
        <v>121000</v>
      </c>
      <c r="H23" s="180">
        <v>90000</v>
      </c>
      <c r="I23" s="153"/>
    </row>
    <row r="24" spans="2:10" ht="23.15" customHeight="1" x14ac:dyDescent="0.3">
      <c r="D24" s="356"/>
      <c r="E24" s="365" t="s">
        <v>64</v>
      </c>
      <c r="F24" s="366"/>
      <c r="G24" s="180">
        <v>390000</v>
      </c>
      <c r="H24" s="180">
        <v>300000</v>
      </c>
      <c r="I24" s="153"/>
    </row>
    <row r="25" spans="2:10" ht="23.15" customHeight="1" x14ac:dyDescent="0.3">
      <c r="D25" s="356"/>
      <c r="E25" s="367" t="s">
        <v>65</v>
      </c>
      <c r="F25" s="368"/>
      <c r="G25" s="180">
        <v>60000</v>
      </c>
      <c r="H25" s="180">
        <v>30000</v>
      </c>
      <c r="I25" s="155"/>
    </row>
    <row r="26" spans="2:10" ht="23.15" customHeight="1" x14ac:dyDescent="0.55000000000000004">
      <c r="D26" s="357"/>
      <c r="E26" s="353" t="s">
        <v>179</v>
      </c>
      <c r="F26" s="354"/>
      <c r="G26" s="181">
        <f>IF(AND(TRIM(G23)="",TRIM(G24)="",TRIM(G25)=""),"",SUM(G23:G25))</f>
        <v>571000</v>
      </c>
      <c r="H26" s="181">
        <f>IF(AND(TRIM(H23)="",TRIM(H24)="",TRIM(H25)=""),"",SUM(H23:H25))</f>
        <v>420000</v>
      </c>
      <c r="I26" s="153"/>
    </row>
    <row r="27" spans="2:10" ht="23.15" customHeight="1" x14ac:dyDescent="0.6">
      <c r="D27" s="362" t="s">
        <v>66</v>
      </c>
      <c r="E27" s="363"/>
      <c r="F27" s="364"/>
      <c r="G27" s="157">
        <f>IF(AND(TRIM(G22)="",TRIM(G26)=""),"",G22+G26)</f>
        <v>1675000</v>
      </c>
      <c r="H27" s="158">
        <f>IF(AND(TRIM(H22)="",TRIM(H26)=""),"",H22+H26)</f>
        <v>1440000</v>
      </c>
      <c r="I27" s="159"/>
      <c r="J27" s="71"/>
    </row>
    <row r="28" spans="2:10" ht="23.15" customHeight="1" x14ac:dyDescent="0.55000000000000004">
      <c r="J28" s="71"/>
    </row>
    <row r="29" spans="2:10" ht="39" customHeight="1" x14ac:dyDescent="0.55000000000000004">
      <c r="B29" s="160"/>
      <c r="C29" s="361" t="s">
        <v>155</v>
      </c>
      <c r="D29" s="361"/>
      <c r="E29" s="361"/>
      <c r="F29" s="361"/>
      <c r="G29" s="361"/>
      <c r="H29" s="361"/>
      <c r="I29" s="361"/>
    </row>
    <row r="30" spans="2:10" ht="15" customHeight="1" x14ac:dyDescent="0.55000000000000004"/>
    <row r="31" spans="2:10" ht="15" customHeight="1" x14ac:dyDescent="0.55000000000000004"/>
    <row r="32" spans="2:10" ht="15" customHeight="1" x14ac:dyDescent="0.55000000000000004"/>
    <row r="33" ht="15" customHeight="1" x14ac:dyDescent="0.55000000000000004"/>
    <row r="34" ht="15" customHeight="1" x14ac:dyDescent="0.55000000000000004"/>
    <row r="35" ht="15" customHeight="1" x14ac:dyDescent="0.55000000000000004"/>
    <row r="36" ht="15" customHeight="1" x14ac:dyDescent="0.55000000000000004"/>
    <row r="37" ht="15" customHeight="1" x14ac:dyDescent="0.55000000000000004"/>
    <row r="38" ht="15" customHeight="1" x14ac:dyDescent="0.55000000000000004"/>
  </sheetData>
  <sheetProtection formatCells="0"/>
  <mergeCells count="31">
    <mergeCell ref="A2:I2"/>
    <mergeCell ref="D11:I11"/>
    <mergeCell ref="A1:F1"/>
    <mergeCell ref="D5:F5"/>
    <mergeCell ref="D6:F6"/>
    <mergeCell ref="D7:F7"/>
    <mergeCell ref="D8:F8"/>
    <mergeCell ref="D9:F9"/>
    <mergeCell ref="D10:F10"/>
    <mergeCell ref="H5:I5"/>
    <mergeCell ref="H6:I6"/>
    <mergeCell ref="H7:I7"/>
    <mergeCell ref="H8:I8"/>
    <mergeCell ref="H10:I10"/>
    <mergeCell ref="H9:I9"/>
    <mergeCell ref="I14:I15"/>
    <mergeCell ref="H14:H15"/>
    <mergeCell ref="D14:F14"/>
    <mergeCell ref="G14:G15"/>
    <mergeCell ref="E23:F23"/>
    <mergeCell ref="E20:F20"/>
    <mergeCell ref="E21:F21"/>
    <mergeCell ref="E16:E19"/>
    <mergeCell ref="E22:F22"/>
    <mergeCell ref="E26:F26"/>
    <mergeCell ref="D23:D26"/>
    <mergeCell ref="D16:D22"/>
    <mergeCell ref="C29:I29"/>
    <mergeCell ref="D27:F27"/>
    <mergeCell ref="E24:F24"/>
    <mergeCell ref="E25:F25"/>
  </mergeCells>
  <phoneticPr fontId="3"/>
  <conditionalFormatting sqref="G27:H27">
    <cfRule type="cellIs" dxfId="1" priority="126" operator="notEqual">
      <formula>#REF!</formula>
    </cfRule>
  </conditionalFormatting>
  <conditionalFormatting sqref="I27">
    <cfRule type="cellIs" dxfId="0" priority="1" operator="notEqual">
      <formula>#REF!</formula>
    </cfRule>
  </conditionalFormatting>
  <dataValidations count="1">
    <dataValidation imeMode="halfAlpha" allowBlank="1" showInputMessage="1" showErrorMessage="1" sqref="G6 G7:G9"/>
  </dataValidations>
  <printOptions horizontalCentered="1"/>
  <pageMargins left="0.78740157480314965" right="0.59055118110236227" top="0.59055118110236227" bottom="0.59055118110236227" header="0.31496062992125984" footer="0.31496062992125984"/>
  <pageSetup paperSize="9" scale="9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79998168889431442"/>
  </sheetPr>
  <dimension ref="A1:AL43"/>
  <sheetViews>
    <sheetView showGridLines="0" zoomScaleNormal="100" zoomScaleSheetLayoutView="100" workbookViewId="0">
      <selection activeCell="Q17" sqref="Q17"/>
    </sheetView>
  </sheetViews>
  <sheetFormatPr defaultColWidth="9" defaultRowHeight="15" customHeight="1" x14ac:dyDescent="0.55000000000000004"/>
  <cols>
    <col min="1" max="1" width="3.83203125" style="1" customWidth="1"/>
    <col min="2" max="2" width="3.83203125" style="2" customWidth="1"/>
    <col min="3" max="3" width="2.83203125" style="4" customWidth="1"/>
    <col min="4" max="4" width="5.83203125" style="3" customWidth="1"/>
    <col min="5" max="6" width="6.1640625" style="3" customWidth="1"/>
    <col min="7" max="7" width="6.58203125" style="3" customWidth="1"/>
    <col min="8" max="9" width="5" style="1" customWidth="1"/>
    <col min="10" max="10" width="9.58203125" style="1" customWidth="1"/>
    <col min="11" max="11" width="3.33203125" style="1" customWidth="1"/>
    <col min="12" max="12" width="8.58203125" style="1" customWidth="1"/>
    <col min="13" max="13" width="3.33203125" style="1" customWidth="1"/>
    <col min="14" max="14" width="8.58203125" style="1" customWidth="1"/>
    <col min="15" max="26" width="9" style="1"/>
    <col min="27" max="38" width="9" style="161"/>
    <col min="39" max="16384" width="9" style="1"/>
  </cols>
  <sheetData>
    <row r="1" spans="1:38" ht="16" customHeight="1" x14ac:dyDescent="0.55000000000000004">
      <c r="A1" s="21" t="s">
        <v>145</v>
      </c>
      <c r="B1" s="21"/>
      <c r="C1" s="21"/>
      <c r="D1" s="21"/>
      <c r="E1" s="21"/>
      <c r="F1" s="21"/>
      <c r="G1" s="21"/>
      <c r="H1" s="21"/>
      <c r="I1" s="21"/>
      <c r="J1" s="21"/>
      <c r="K1" s="10"/>
      <c r="L1" s="25"/>
      <c r="AE1" s="453" t="s">
        <v>213</v>
      </c>
      <c r="AF1" s="453"/>
      <c r="AG1" s="453"/>
      <c r="AH1" s="453"/>
      <c r="AI1" s="453" t="s">
        <v>214</v>
      </c>
      <c r="AJ1" s="453"/>
      <c r="AK1" s="453"/>
      <c r="AL1" s="453"/>
    </row>
    <row r="2" spans="1:38" ht="16" customHeight="1" x14ac:dyDescent="0.55000000000000004">
      <c r="A2" s="413" t="s">
        <v>144</v>
      </c>
      <c r="B2" s="413"/>
      <c r="C2" s="413"/>
      <c r="D2" s="413"/>
      <c r="E2" s="413"/>
      <c r="F2" s="413"/>
      <c r="G2" s="413"/>
      <c r="H2" s="413"/>
      <c r="I2" s="413"/>
      <c r="J2" s="413"/>
      <c r="K2" s="413"/>
      <c r="L2" s="413"/>
      <c r="M2" s="413"/>
      <c r="N2" s="413"/>
      <c r="AE2" s="162" t="s">
        <v>188</v>
      </c>
      <c r="AF2" s="162" t="s">
        <v>186</v>
      </c>
      <c r="AG2" s="162" t="s">
        <v>187</v>
      </c>
      <c r="AH2" s="162" t="s">
        <v>42</v>
      </c>
      <c r="AI2" s="162" t="s">
        <v>188</v>
      </c>
      <c r="AJ2" s="162" t="s">
        <v>186</v>
      </c>
      <c r="AK2" s="162" t="s">
        <v>187</v>
      </c>
      <c r="AL2" s="162" t="s">
        <v>42</v>
      </c>
    </row>
    <row r="3" spans="1:38" ht="14.15" customHeight="1" x14ac:dyDescent="0.55000000000000004">
      <c r="A3" s="439" t="s">
        <v>57</v>
      </c>
      <c r="B3" s="439"/>
      <c r="C3" s="439"/>
      <c r="D3" s="444" t="s">
        <v>264</v>
      </c>
      <c r="E3" s="445"/>
      <c r="F3" s="445"/>
      <c r="G3" s="445"/>
      <c r="H3" s="446"/>
      <c r="I3" s="15"/>
      <c r="J3" s="442" t="s">
        <v>23</v>
      </c>
      <c r="K3" s="443"/>
      <c r="L3" s="182">
        <v>44896</v>
      </c>
      <c r="M3" s="33" t="s">
        <v>127</v>
      </c>
      <c r="N3" s="183">
        <v>45291</v>
      </c>
    </row>
    <row r="4" spans="1:38" ht="3" customHeight="1" x14ac:dyDescent="0.55000000000000004">
      <c r="A4" s="10"/>
      <c r="B4" s="26"/>
      <c r="C4" s="27"/>
      <c r="D4" s="28"/>
      <c r="E4" s="11"/>
      <c r="F4" s="11"/>
      <c r="G4" s="11"/>
      <c r="H4" s="12"/>
      <c r="I4" s="12"/>
      <c r="J4" s="12"/>
      <c r="K4" s="13"/>
      <c r="L4" s="13"/>
      <c r="M4" s="10"/>
      <c r="N4" s="10"/>
    </row>
    <row r="5" spans="1:38" ht="18.649999999999999" customHeight="1" x14ac:dyDescent="0.55000000000000004">
      <c r="A5" s="29" t="s">
        <v>128</v>
      </c>
      <c r="B5" s="29" t="s">
        <v>164</v>
      </c>
      <c r="C5" s="29" t="s">
        <v>20</v>
      </c>
      <c r="D5" s="440" t="s">
        <v>22</v>
      </c>
      <c r="E5" s="440"/>
      <c r="F5" s="440"/>
      <c r="G5" s="440"/>
      <c r="H5" s="441" t="s">
        <v>126</v>
      </c>
      <c r="I5" s="441"/>
      <c r="J5" s="441"/>
      <c r="K5" s="441" t="s">
        <v>24</v>
      </c>
      <c r="L5" s="441"/>
      <c r="M5" s="441"/>
      <c r="N5" s="441"/>
      <c r="AA5" s="161" t="s">
        <v>215</v>
      </c>
      <c r="AB5" s="161" t="s">
        <v>216</v>
      </c>
      <c r="AC5" s="161" t="s">
        <v>217</v>
      </c>
      <c r="AD5" s="161">
        <v>1</v>
      </c>
      <c r="AE5" s="161">
        <f ca="1">IF(AND(INDIRECT(AA5)=AE$2,INDIRECT(AB5)&lt;&gt;""),INDIRECT(AB5),"")</f>
        <v>100000</v>
      </c>
      <c r="AF5" s="161" t="str">
        <f ca="1">IF(AND(INDIRECT(AA5)=AF$2,INDIRECT(AB5)&lt;&gt;""),INDIRECT(AB5),"")</f>
        <v/>
      </c>
      <c r="AG5" s="161" t="str">
        <f ca="1">IF(AND(INDIRECT(AA5)=AG$2,INDIRECT(AB5)&lt;&gt;""),INDIRECT(AB5),"")</f>
        <v/>
      </c>
      <c r="AH5" s="161" t="str">
        <f ca="1">IF(AND(INDIRECT(AA5)=AH$2,INDIRECT(AB5)&lt;&gt;""),INDIRECT(AB5),"")</f>
        <v/>
      </c>
      <c r="AI5" s="161">
        <f ca="1">IF(AND(INDIRECT(AA5)=AI$2,INDIRECT(AC5)&lt;&gt;""),INDIRECT(AC5),"")</f>
        <v>10000</v>
      </c>
      <c r="AJ5" s="161" t="str">
        <f ca="1">IF(AND(INDIRECT(AA5)=AJ$2,INDIRECT(AC5)&lt;&gt;""),INDIRECT(AC5),"")</f>
        <v/>
      </c>
      <c r="AK5" s="161" t="str">
        <f ca="1">IF(AND(INDIRECT(AA5)=AK$2,INDIRECT(AC5)&lt;&gt;""),INDIRECT(AC5),"")</f>
        <v/>
      </c>
      <c r="AL5" s="161" t="str">
        <f ca="1">IF(AND(INDIRECT(AA5)=AL$2,INDIRECT(AC5)&lt;&gt;""),INDIRECT(AC5),"")</f>
        <v/>
      </c>
    </row>
    <row r="6" spans="1:38" ht="16" customHeight="1" x14ac:dyDescent="0.25">
      <c r="A6" s="409">
        <v>1</v>
      </c>
      <c r="B6" s="410" t="s">
        <v>290</v>
      </c>
      <c r="C6" s="409">
        <v>1</v>
      </c>
      <c r="D6" s="30" t="s">
        <v>18</v>
      </c>
      <c r="E6" s="411" t="s">
        <v>309</v>
      </c>
      <c r="F6" s="411"/>
      <c r="G6" s="411"/>
      <c r="H6" s="407" t="s">
        <v>182</v>
      </c>
      <c r="I6" s="408"/>
      <c r="J6" s="187">
        <v>100000</v>
      </c>
      <c r="K6" s="30" t="s">
        <v>0</v>
      </c>
      <c r="L6" s="184">
        <v>44958</v>
      </c>
      <c r="M6" s="30" t="s">
        <v>2</v>
      </c>
      <c r="N6" s="184">
        <v>44967</v>
      </c>
      <c r="AA6" s="161" t="s">
        <v>218</v>
      </c>
      <c r="AB6" s="161" t="s">
        <v>219</v>
      </c>
      <c r="AC6" s="161" t="s">
        <v>220</v>
      </c>
      <c r="AD6" s="161">
        <v>2</v>
      </c>
      <c r="AE6" s="161" t="str">
        <f t="shared" ref="AE6:AE14" ca="1" si="0">IF(AND(INDIRECT(AA6)=AE$2,INDIRECT(AB6)&lt;&gt;""),INDIRECT(AB6),"")</f>
        <v/>
      </c>
      <c r="AF6" s="161">
        <f t="shared" ref="AF6:AF14" ca="1" si="1">IF(AND(INDIRECT(AA6)=AF$2,INDIRECT(AB6)&lt;&gt;""),INDIRECT(AB6),"")</f>
        <v>10000</v>
      </c>
      <c r="AG6" s="161" t="str">
        <f t="shared" ref="AG6:AG14" ca="1" si="2">IF(AND(INDIRECT(AA6)=AG$2,INDIRECT(AB6)&lt;&gt;""),INDIRECT(AB6),"")</f>
        <v/>
      </c>
      <c r="AH6" s="161" t="str">
        <f t="shared" ref="AH6:AH14" ca="1" si="3">IF(AND(INDIRECT(AA6)=AH$2,INDIRECT(AB6)&lt;&gt;""),INDIRECT(AB6),"")</f>
        <v/>
      </c>
      <c r="AI6" s="161" t="str">
        <f t="shared" ref="AI6:AI14" ca="1" si="4">IF(AND(INDIRECT(AA6)=AI$2,INDIRECT(AC6)&lt;&gt;""),INDIRECT(AC6),"")</f>
        <v/>
      </c>
      <c r="AJ6" s="161">
        <f t="shared" ref="AJ6:AJ14" ca="1" si="5">IF(AND(INDIRECT(AA6)=AJ$2,INDIRECT(AC6)&lt;&gt;""),INDIRECT(AC6),"")</f>
        <v>1000</v>
      </c>
      <c r="AK6" s="161" t="str">
        <f t="shared" ref="AK6:AK14" ca="1" si="6">IF(AND(INDIRECT(AA6)=AK$2,INDIRECT(AC6)&lt;&gt;""),INDIRECT(AC6),"")</f>
        <v/>
      </c>
      <c r="AL6" s="161" t="str">
        <f t="shared" ref="AL6:AL14" ca="1" si="7">IF(AND(INDIRECT(AA6)=AL$2,INDIRECT(AC6)&lt;&gt;""),INDIRECT(AC6),"")</f>
        <v/>
      </c>
    </row>
    <row r="7" spans="1:38" ht="16" customHeight="1" x14ac:dyDescent="0.25">
      <c r="A7" s="409"/>
      <c r="B7" s="410"/>
      <c r="C7" s="409"/>
      <c r="D7" s="31" t="s">
        <v>28</v>
      </c>
      <c r="E7" s="411" t="s">
        <v>29</v>
      </c>
      <c r="F7" s="411"/>
      <c r="G7" s="411"/>
      <c r="H7" s="406" t="s">
        <v>143</v>
      </c>
      <c r="I7" s="406"/>
      <c r="J7" s="187">
        <v>10000</v>
      </c>
      <c r="K7" s="30" t="s">
        <v>1</v>
      </c>
      <c r="L7" s="184">
        <v>44959</v>
      </c>
      <c r="M7" s="30" t="s">
        <v>3</v>
      </c>
      <c r="N7" s="184">
        <v>44977</v>
      </c>
      <c r="AA7" s="161" t="s">
        <v>221</v>
      </c>
      <c r="AB7" s="161" t="s">
        <v>222</v>
      </c>
      <c r="AC7" s="161" t="s">
        <v>223</v>
      </c>
      <c r="AD7" s="161">
        <v>3</v>
      </c>
      <c r="AE7" s="161" t="str">
        <f t="shared" ca="1" si="0"/>
        <v/>
      </c>
      <c r="AF7" s="161" t="str">
        <f t="shared" ca="1" si="1"/>
        <v/>
      </c>
      <c r="AG7" s="161">
        <f t="shared" ca="1" si="2"/>
        <v>10000</v>
      </c>
      <c r="AH7" s="161" t="str">
        <f t="shared" ca="1" si="3"/>
        <v/>
      </c>
      <c r="AI7" s="161" t="str">
        <f t="shared" ca="1" si="4"/>
        <v/>
      </c>
      <c r="AJ7" s="161" t="str">
        <f t="shared" ca="1" si="5"/>
        <v/>
      </c>
      <c r="AK7" s="161">
        <f t="shared" ca="1" si="6"/>
        <v>1000</v>
      </c>
      <c r="AL7" s="161" t="str">
        <f t="shared" ca="1" si="7"/>
        <v/>
      </c>
    </row>
    <row r="8" spans="1:38" ht="16" customHeight="1" x14ac:dyDescent="0.55000000000000004">
      <c r="A8" s="409"/>
      <c r="B8" s="410"/>
      <c r="C8" s="409"/>
      <c r="D8" s="30" t="s">
        <v>21</v>
      </c>
      <c r="E8" s="269" t="s">
        <v>294</v>
      </c>
      <c r="F8" s="269"/>
      <c r="G8" s="269"/>
      <c r="H8" s="406" t="s">
        <v>256</v>
      </c>
      <c r="I8" s="406"/>
      <c r="J8" s="35">
        <f>IF(AND(J6="",J7=""),"",J6+J7)</f>
        <v>110000</v>
      </c>
      <c r="K8" s="30" t="s">
        <v>140</v>
      </c>
      <c r="L8" s="185">
        <v>44986</v>
      </c>
      <c r="M8" s="42" t="s">
        <v>141</v>
      </c>
      <c r="N8" s="186">
        <v>44988</v>
      </c>
      <c r="P8" s="54"/>
      <c r="AA8" s="161" t="s">
        <v>224</v>
      </c>
      <c r="AB8" s="161" t="s">
        <v>225</v>
      </c>
      <c r="AC8" s="161" t="s">
        <v>226</v>
      </c>
      <c r="AD8" s="161">
        <v>4</v>
      </c>
      <c r="AE8" s="161" t="str">
        <f t="shared" ca="1" si="0"/>
        <v/>
      </c>
      <c r="AF8" s="161" t="str">
        <f t="shared" ca="1" si="1"/>
        <v/>
      </c>
      <c r="AG8" s="161">
        <f t="shared" ca="1" si="2"/>
        <v>20000</v>
      </c>
      <c r="AH8" s="161" t="str">
        <f t="shared" ca="1" si="3"/>
        <v/>
      </c>
      <c r="AI8" s="161" t="str">
        <f t="shared" ca="1" si="4"/>
        <v/>
      </c>
      <c r="AJ8" s="161" t="str">
        <f t="shared" ca="1" si="5"/>
        <v/>
      </c>
      <c r="AK8" s="161">
        <f t="shared" ca="1" si="6"/>
        <v>2000</v>
      </c>
      <c r="AL8" s="161" t="str">
        <f t="shared" ca="1" si="7"/>
        <v/>
      </c>
    </row>
    <row r="9" spans="1:38" ht="16" customHeight="1" x14ac:dyDescent="0.25">
      <c r="A9" s="409">
        <v>1</v>
      </c>
      <c r="B9" s="410" t="s">
        <v>291</v>
      </c>
      <c r="C9" s="409">
        <v>1</v>
      </c>
      <c r="D9" s="50" t="s">
        <v>18</v>
      </c>
      <c r="E9" s="411" t="s">
        <v>309</v>
      </c>
      <c r="F9" s="411"/>
      <c r="G9" s="411"/>
      <c r="H9" s="407" t="s">
        <v>182</v>
      </c>
      <c r="I9" s="408"/>
      <c r="J9" s="187">
        <v>10000</v>
      </c>
      <c r="K9" s="50" t="s">
        <v>0</v>
      </c>
      <c r="L9" s="184">
        <v>44958</v>
      </c>
      <c r="M9" s="50" t="s">
        <v>2</v>
      </c>
      <c r="N9" s="184">
        <v>44967</v>
      </c>
      <c r="AA9" s="161" t="s">
        <v>227</v>
      </c>
      <c r="AB9" s="161" t="s">
        <v>228</v>
      </c>
      <c r="AC9" s="161" t="s">
        <v>229</v>
      </c>
      <c r="AD9" s="161">
        <v>5</v>
      </c>
      <c r="AE9" s="161" t="str">
        <f t="shared" ca="1" si="0"/>
        <v/>
      </c>
      <c r="AF9" s="161" t="str">
        <f t="shared" ca="1" si="1"/>
        <v/>
      </c>
      <c r="AG9" s="161" t="str">
        <f t="shared" ca="1" si="2"/>
        <v/>
      </c>
      <c r="AH9" s="161">
        <f t="shared" ca="1" si="3"/>
        <v>40000</v>
      </c>
      <c r="AI9" s="161" t="str">
        <f t="shared" ca="1" si="4"/>
        <v/>
      </c>
      <c r="AJ9" s="161" t="str">
        <f t="shared" ca="1" si="5"/>
        <v/>
      </c>
      <c r="AK9" s="161" t="str">
        <f t="shared" ca="1" si="6"/>
        <v/>
      </c>
      <c r="AL9" s="161">
        <f t="shared" ca="1" si="7"/>
        <v>4000</v>
      </c>
    </row>
    <row r="10" spans="1:38" ht="16" customHeight="1" x14ac:dyDescent="0.25">
      <c r="A10" s="409"/>
      <c r="B10" s="410"/>
      <c r="C10" s="409"/>
      <c r="D10" s="31" t="s">
        <v>28</v>
      </c>
      <c r="E10" s="411" t="s">
        <v>310</v>
      </c>
      <c r="F10" s="411"/>
      <c r="G10" s="411"/>
      <c r="H10" s="406" t="s">
        <v>143</v>
      </c>
      <c r="I10" s="406"/>
      <c r="J10" s="187">
        <v>1000</v>
      </c>
      <c r="K10" s="50" t="s">
        <v>1</v>
      </c>
      <c r="L10" s="184">
        <v>44959</v>
      </c>
      <c r="M10" s="50" t="s">
        <v>3</v>
      </c>
      <c r="N10" s="184">
        <v>44977</v>
      </c>
      <c r="AA10" s="161" t="s">
        <v>230</v>
      </c>
      <c r="AB10" s="161" t="s">
        <v>231</v>
      </c>
      <c r="AC10" s="161" t="s">
        <v>232</v>
      </c>
      <c r="AD10" s="161">
        <v>6</v>
      </c>
      <c r="AE10" s="161">
        <f t="shared" ca="1" si="0"/>
        <v>200000</v>
      </c>
      <c r="AF10" s="161" t="str">
        <f t="shared" ca="1" si="1"/>
        <v/>
      </c>
      <c r="AG10" s="161" t="str">
        <f t="shared" ca="1" si="2"/>
        <v/>
      </c>
      <c r="AH10" s="161" t="str">
        <f t="shared" ca="1" si="3"/>
        <v/>
      </c>
      <c r="AI10" s="161">
        <f t="shared" ca="1" si="4"/>
        <v>20000</v>
      </c>
      <c r="AJ10" s="161" t="str">
        <f t="shared" ca="1" si="5"/>
        <v/>
      </c>
      <c r="AK10" s="161" t="str">
        <f t="shared" ca="1" si="6"/>
        <v/>
      </c>
      <c r="AL10" s="161" t="str">
        <f t="shared" ca="1" si="7"/>
        <v/>
      </c>
    </row>
    <row r="11" spans="1:38" ht="16" customHeight="1" x14ac:dyDescent="0.55000000000000004">
      <c r="A11" s="409"/>
      <c r="B11" s="410"/>
      <c r="C11" s="409"/>
      <c r="D11" s="50" t="s">
        <v>21</v>
      </c>
      <c r="E11" s="269" t="s">
        <v>294</v>
      </c>
      <c r="F11" s="269"/>
      <c r="G11" s="269"/>
      <c r="H11" s="406" t="s">
        <v>183</v>
      </c>
      <c r="I11" s="406"/>
      <c r="J11" s="35">
        <f>IF(AND(J9="",J10=""),"",J9+J10)</f>
        <v>11000</v>
      </c>
      <c r="K11" s="50" t="s">
        <v>140</v>
      </c>
      <c r="L11" s="185">
        <v>44986</v>
      </c>
      <c r="M11" s="42" t="s">
        <v>31</v>
      </c>
      <c r="N11" s="186">
        <v>44988</v>
      </c>
      <c r="AA11" s="161" t="s">
        <v>233</v>
      </c>
      <c r="AB11" s="161" t="s">
        <v>234</v>
      </c>
      <c r="AC11" s="161" t="s">
        <v>235</v>
      </c>
      <c r="AD11" s="161">
        <v>7</v>
      </c>
      <c r="AE11" s="161" t="str">
        <f t="shared" ca="1" si="0"/>
        <v/>
      </c>
      <c r="AF11" s="161">
        <f t="shared" ca="1" si="1"/>
        <v>100000</v>
      </c>
      <c r="AG11" s="161" t="str">
        <f t="shared" ca="1" si="2"/>
        <v/>
      </c>
      <c r="AH11" s="161" t="str">
        <f t="shared" ca="1" si="3"/>
        <v/>
      </c>
      <c r="AI11" s="161" t="str">
        <f t="shared" ca="1" si="4"/>
        <v/>
      </c>
      <c r="AJ11" s="161">
        <f t="shared" ca="1" si="5"/>
        <v>10000</v>
      </c>
      <c r="AK11" s="161" t="str">
        <f t="shared" ca="1" si="6"/>
        <v/>
      </c>
      <c r="AL11" s="161" t="str">
        <f t="shared" ca="1" si="7"/>
        <v/>
      </c>
    </row>
    <row r="12" spans="1:38" ht="16" customHeight="1" x14ac:dyDescent="0.25">
      <c r="A12" s="409">
        <v>1</v>
      </c>
      <c r="B12" s="410" t="s">
        <v>292</v>
      </c>
      <c r="C12" s="409">
        <v>1</v>
      </c>
      <c r="D12" s="50" t="s">
        <v>18</v>
      </c>
      <c r="E12" s="411" t="s">
        <v>309</v>
      </c>
      <c r="F12" s="411"/>
      <c r="G12" s="411"/>
      <c r="H12" s="407" t="s">
        <v>182</v>
      </c>
      <c r="I12" s="408"/>
      <c r="J12" s="187">
        <v>10000</v>
      </c>
      <c r="K12" s="50" t="s">
        <v>0</v>
      </c>
      <c r="L12" s="184">
        <v>44958</v>
      </c>
      <c r="M12" s="50" t="s">
        <v>2</v>
      </c>
      <c r="N12" s="184">
        <v>44967</v>
      </c>
      <c r="AA12" s="161" t="s">
        <v>236</v>
      </c>
      <c r="AB12" s="161" t="s">
        <v>237</v>
      </c>
      <c r="AC12" s="161" t="s">
        <v>238</v>
      </c>
      <c r="AD12" s="161">
        <v>8</v>
      </c>
      <c r="AE12" s="161" t="str">
        <f t="shared" ca="1" si="0"/>
        <v/>
      </c>
      <c r="AF12" s="161">
        <f t="shared" ca="1" si="1"/>
        <v>30000</v>
      </c>
      <c r="AG12" s="161" t="str">
        <f t="shared" ca="1" si="2"/>
        <v/>
      </c>
      <c r="AH12" s="161" t="str">
        <f t="shared" ca="1" si="3"/>
        <v/>
      </c>
      <c r="AI12" s="161" t="str">
        <f t="shared" ca="1" si="4"/>
        <v/>
      </c>
      <c r="AJ12" s="161">
        <f t="shared" ca="1" si="5"/>
        <v>3000</v>
      </c>
      <c r="AK12" s="161" t="str">
        <f t="shared" ca="1" si="6"/>
        <v/>
      </c>
      <c r="AL12" s="161" t="str">
        <f t="shared" ca="1" si="7"/>
        <v/>
      </c>
    </row>
    <row r="13" spans="1:38" ht="16" customHeight="1" x14ac:dyDescent="0.25">
      <c r="A13" s="409"/>
      <c r="B13" s="410"/>
      <c r="C13" s="409"/>
      <c r="D13" s="31" t="s">
        <v>28</v>
      </c>
      <c r="E13" s="411" t="s">
        <v>311</v>
      </c>
      <c r="F13" s="411"/>
      <c r="G13" s="411"/>
      <c r="H13" s="406" t="s">
        <v>143</v>
      </c>
      <c r="I13" s="406"/>
      <c r="J13" s="187">
        <v>1000</v>
      </c>
      <c r="K13" s="50" t="s">
        <v>1</v>
      </c>
      <c r="L13" s="184">
        <v>44959</v>
      </c>
      <c r="M13" s="50" t="s">
        <v>3</v>
      </c>
      <c r="N13" s="184">
        <v>44977</v>
      </c>
      <c r="AA13" s="161" t="s">
        <v>239</v>
      </c>
      <c r="AB13" s="161" t="s">
        <v>240</v>
      </c>
      <c r="AC13" s="161" t="s">
        <v>241</v>
      </c>
      <c r="AD13" s="161">
        <v>9</v>
      </c>
      <c r="AE13" s="161" t="str">
        <f t="shared" ca="1" si="0"/>
        <v/>
      </c>
      <c r="AF13" s="161" t="str">
        <f t="shared" ca="1" si="1"/>
        <v/>
      </c>
      <c r="AG13" s="161">
        <f t="shared" ca="1" si="2"/>
        <v>10000</v>
      </c>
      <c r="AH13" s="161" t="str">
        <f t="shared" ca="1" si="3"/>
        <v/>
      </c>
      <c r="AI13" s="161" t="str">
        <f t="shared" ca="1" si="4"/>
        <v/>
      </c>
      <c r="AJ13" s="161" t="str">
        <f t="shared" ca="1" si="5"/>
        <v/>
      </c>
      <c r="AK13" s="161">
        <f t="shared" ca="1" si="6"/>
        <v>1000</v>
      </c>
      <c r="AL13" s="161" t="str">
        <f t="shared" ca="1" si="7"/>
        <v/>
      </c>
    </row>
    <row r="14" spans="1:38" ht="16" customHeight="1" x14ac:dyDescent="0.55000000000000004">
      <c r="A14" s="409"/>
      <c r="B14" s="410"/>
      <c r="C14" s="409"/>
      <c r="D14" s="50" t="s">
        <v>21</v>
      </c>
      <c r="E14" s="269" t="s">
        <v>294</v>
      </c>
      <c r="F14" s="269"/>
      <c r="G14" s="269"/>
      <c r="H14" s="406" t="s">
        <v>183</v>
      </c>
      <c r="I14" s="406"/>
      <c r="J14" s="35">
        <f>IF(AND(J12="",J13=""),"",J12+J13)</f>
        <v>11000</v>
      </c>
      <c r="K14" s="50" t="s">
        <v>140</v>
      </c>
      <c r="L14" s="185">
        <v>44986</v>
      </c>
      <c r="M14" s="42" t="s">
        <v>31</v>
      </c>
      <c r="N14" s="186">
        <v>44988</v>
      </c>
      <c r="AA14" s="161" t="s">
        <v>242</v>
      </c>
      <c r="AB14" s="161" t="s">
        <v>243</v>
      </c>
      <c r="AC14" s="161" t="s">
        <v>244</v>
      </c>
      <c r="AD14" s="161">
        <v>10</v>
      </c>
      <c r="AE14" s="161" t="str">
        <f t="shared" ca="1" si="0"/>
        <v/>
      </c>
      <c r="AF14" s="161" t="str">
        <f t="shared" ca="1" si="1"/>
        <v/>
      </c>
      <c r="AG14" s="161" t="str">
        <f t="shared" ca="1" si="2"/>
        <v/>
      </c>
      <c r="AH14" s="161" t="str">
        <f t="shared" ca="1" si="3"/>
        <v/>
      </c>
      <c r="AI14" s="161" t="str">
        <f t="shared" ca="1" si="4"/>
        <v/>
      </c>
      <c r="AJ14" s="161" t="str">
        <f t="shared" ca="1" si="5"/>
        <v/>
      </c>
      <c r="AK14" s="161" t="str">
        <f t="shared" ca="1" si="6"/>
        <v/>
      </c>
      <c r="AL14" s="161" t="str">
        <f t="shared" ca="1" si="7"/>
        <v/>
      </c>
    </row>
    <row r="15" spans="1:38" ht="16" customHeight="1" x14ac:dyDescent="0.25">
      <c r="A15" s="409">
        <v>1</v>
      </c>
      <c r="B15" s="410" t="s">
        <v>292</v>
      </c>
      <c r="C15" s="409">
        <v>2</v>
      </c>
      <c r="D15" s="50" t="s">
        <v>18</v>
      </c>
      <c r="E15" s="411" t="s">
        <v>309</v>
      </c>
      <c r="F15" s="411"/>
      <c r="G15" s="411"/>
      <c r="H15" s="407" t="s">
        <v>182</v>
      </c>
      <c r="I15" s="408"/>
      <c r="J15" s="187">
        <v>20000</v>
      </c>
      <c r="K15" s="50" t="s">
        <v>0</v>
      </c>
      <c r="L15" s="184">
        <v>44958</v>
      </c>
      <c r="M15" s="50" t="s">
        <v>2</v>
      </c>
      <c r="N15" s="184">
        <v>44967</v>
      </c>
      <c r="AE15" s="161">
        <f ca="1">IF(AND(AE5="",AE6="",AE7="",AE8="",AE9="",AE10="",AE11="",AE12="",AE13="",AE14=""),"",SUM(AE5:AE14))</f>
        <v>300000</v>
      </c>
      <c r="AF15" s="161">
        <f t="shared" ref="AF15:AL15" ca="1" si="8">IF(AND(AF5="",AF6="",AF7="",AF8="",AF9="",AF10="",AF11="",AF12="",AF13="",AF14=""),"",SUM(AF5:AF14))</f>
        <v>140000</v>
      </c>
      <c r="AG15" s="161">
        <f t="shared" ca="1" si="8"/>
        <v>40000</v>
      </c>
      <c r="AH15" s="161">
        <f t="shared" ca="1" si="8"/>
        <v>40000</v>
      </c>
      <c r="AI15" s="161">
        <f t="shared" ca="1" si="8"/>
        <v>30000</v>
      </c>
      <c r="AJ15" s="161">
        <f t="shared" ca="1" si="8"/>
        <v>14000</v>
      </c>
      <c r="AK15" s="161">
        <f t="shared" ca="1" si="8"/>
        <v>4000</v>
      </c>
      <c r="AL15" s="161">
        <f t="shared" ca="1" si="8"/>
        <v>4000</v>
      </c>
    </row>
    <row r="16" spans="1:38" ht="16" customHeight="1" x14ac:dyDescent="0.25">
      <c r="A16" s="409"/>
      <c r="B16" s="410"/>
      <c r="C16" s="409"/>
      <c r="D16" s="31" t="s">
        <v>28</v>
      </c>
      <c r="E16" s="438" t="s">
        <v>311</v>
      </c>
      <c r="F16" s="438"/>
      <c r="G16" s="438"/>
      <c r="H16" s="406" t="s">
        <v>143</v>
      </c>
      <c r="I16" s="406"/>
      <c r="J16" s="187">
        <v>2000</v>
      </c>
      <c r="K16" s="50" t="s">
        <v>1</v>
      </c>
      <c r="L16" s="184">
        <v>44959</v>
      </c>
      <c r="M16" s="50" t="s">
        <v>3</v>
      </c>
      <c r="N16" s="184">
        <v>44977</v>
      </c>
    </row>
    <row r="17" spans="1:14" ht="16" customHeight="1" x14ac:dyDescent="0.55000000000000004">
      <c r="A17" s="409"/>
      <c r="B17" s="410"/>
      <c r="C17" s="409"/>
      <c r="D17" s="50" t="s">
        <v>21</v>
      </c>
      <c r="E17" s="269" t="s">
        <v>294</v>
      </c>
      <c r="F17" s="269"/>
      <c r="G17" s="269"/>
      <c r="H17" s="406" t="s">
        <v>183</v>
      </c>
      <c r="I17" s="406"/>
      <c r="J17" s="35">
        <f>IF(AND(J15="",J16=""),"",J15+J16)</f>
        <v>22000</v>
      </c>
      <c r="K17" s="50" t="s">
        <v>140</v>
      </c>
      <c r="L17" s="185">
        <v>44986</v>
      </c>
      <c r="M17" s="42" t="s">
        <v>31</v>
      </c>
      <c r="N17" s="186">
        <v>44988</v>
      </c>
    </row>
    <row r="18" spans="1:14" ht="16" customHeight="1" x14ac:dyDescent="0.25">
      <c r="A18" s="409">
        <v>2</v>
      </c>
      <c r="B18" s="410" t="s">
        <v>293</v>
      </c>
      <c r="C18" s="409">
        <v>1</v>
      </c>
      <c r="D18" s="50" t="s">
        <v>18</v>
      </c>
      <c r="E18" s="411" t="s">
        <v>309</v>
      </c>
      <c r="F18" s="411"/>
      <c r="G18" s="411"/>
      <c r="H18" s="407" t="s">
        <v>182</v>
      </c>
      <c r="I18" s="408"/>
      <c r="J18" s="187">
        <v>40000</v>
      </c>
      <c r="K18" s="50" t="s">
        <v>0</v>
      </c>
      <c r="L18" s="184">
        <v>44958</v>
      </c>
      <c r="M18" s="50" t="s">
        <v>2</v>
      </c>
      <c r="N18" s="184">
        <v>44967</v>
      </c>
    </row>
    <row r="19" spans="1:14" ht="16" customHeight="1" x14ac:dyDescent="0.25">
      <c r="A19" s="409"/>
      <c r="B19" s="410"/>
      <c r="C19" s="409"/>
      <c r="D19" s="31" t="s">
        <v>28</v>
      </c>
      <c r="E19" s="438" t="s">
        <v>312</v>
      </c>
      <c r="F19" s="438"/>
      <c r="G19" s="438"/>
      <c r="H19" s="406" t="s">
        <v>143</v>
      </c>
      <c r="I19" s="406"/>
      <c r="J19" s="187">
        <v>4000</v>
      </c>
      <c r="K19" s="50" t="s">
        <v>1</v>
      </c>
      <c r="L19" s="184">
        <v>44959</v>
      </c>
      <c r="M19" s="50" t="s">
        <v>3</v>
      </c>
      <c r="N19" s="184">
        <v>44977</v>
      </c>
    </row>
    <row r="20" spans="1:14" ht="16" customHeight="1" x14ac:dyDescent="0.55000000000000004">
      <c r="A20" s="409"/>
      <c r="B20" s="410"/>
      <c r="C20" s="409"/>
      <c r="D20" s="50" t="s">
        <v>21</v>
      </c>
      <c r="E20" s="269" t="s">
        <v>294</v>
      </c>
      <c r="F20" s="269"/>
      <c r="G20" s="269"/>
      <c r="H20" s="406" t="s">
        <v>183</v>
      </c>
      <c r="I20" s="406"/>
      <c r="J20" s="35">
        <f>IF(AND(J18="",J19=""),"",J18+J19)</f>
        <v>44000</v>
      </c>
      <c r="K20" s="50" t="s">
        <v>140</v>
      </c>
      <c r="L20" s="185">
        <v>44986</v>
      </c>
      <c r="M20" s="42" t="s">
        <v>31</v>
      </c>
      <c r="N20" s="186">
        <v>44988</v>
      </c>
    </row>
    <row r="21" spans="1:14" ht="16" customHeight="1" x14ac:dyDescent="0.25">
      <c r="A21" s="409">
        <v>3</v>
      </c>
      <c r="B21" s="410" t="s">
        <v>290</v>
      </c>
      <c r="C21" s="409">
        <v>1</v>
      </c>
      <c r="D21" s="50" t="s">
        <v>18</v>
      </c>
      <c r="E21" s="411" t="s">
        <v>309</v>
      </c>
      <c r="F21" s="411"/>
      <c r="G21" s="411"/>
      <c r="H21" s="407" t="s">
        <v>182</v>
      </c>
      <c r="I21" s="408"/>
      <c r="J21" s="187">
        <v>200000</v>
      </c>
      <c r="K21" s="50" t="s">
        <v>0</v>
      </c>
      <c r="L21" s="184">
        <v>44958</v>
      </c>
      <c r="M21" s="50" t="s">
        <v>2</v>
      </c>
      <c r="N21" s="184">
        <v>44967</v>
      </c>
    </row>
    <row r="22" spans="1:14" ht="16" customHeight="1" x14ac:dyDescent="0.25">
      <c r="A22" s="409"/>
      <c r="B22" s="410"/>
      <c r="C22" s="409"/>
      <c r="D22" s="31" t="s">
        <v>28</v>
      </c>
      <c r="E22" s="438" t="s">
        <v>29</v>
      </c>
      <c r="F22" s="438"/>
      <c r="G22" s="438"/>
      <c r="H22" s="406" t="s">
        <v>143</v>
      </c>
      <c r="I22" s="406"/>
      <c r="J22" s="187">
        <v>20000</v>
      </c>
      <c r="K22" s="50" t="s">
        <v>1</v>
      </c>
      <c r="L22" s="184">
        <v>44959</v>
      </c>
      <c r="M22" s="50" t="s">
        <v>3</v>
      </c>
      <c r="N22" s="184">
        <v>44977</v>
      </c>
    </row>
    <row r="23" spans="1:14" ht="16" customHeight="1" x14ac:dyDescent="0.55000000000000004">
      <c r="A23" s="409"/>
      <c r="B23" s="410"/>
      <c r="C23" s="409"/>
      <c r="D23" s="50" t="s">
        <v>21</v>
      </c>
      <c r="E23" s="269" t="s">
        <v>294</v>
      </c>
      <c r="F23" s="269"/>
      <c r="G23" s="269"/>
      <c r="H23" s="406" t="s">
        <v>183</v>
      </c>
      <c r="I23" s="406"/>
      <c r="J23" s="35">
        <f>IF(AND(J21="",J22=""),"",J21+J22)</f>
        <v>220000</v>
      </c>
      <c r="K23" s="50" t="s">
        <v>140</v>
      </c>
      <c r="L23" s="185">
        <v>44986</v>
      </c>
      <c r="M23" s="42" t="s">
        <v>31</v>
      </c>
      <c r="N23" s="186">
        <v>44988</v>
      </c>
    </row>
    <row r="24" spans="1:14" ht="16" customHeight="1" x14ac:dyDescent="0.25">
      <c r="A24" s="409">
        <v>3</v>
      </c>
      <c r="B24" s="410" t="s">
        <v>291</v>
      </c>
      <c r="C24" s="409">
        <v>1</v>
      </c>
      <c r="D24" s="50" t="s">
        <v>18</v>
      </c>
      <c r="E24" s="411" t="s">
        <v>309</v>
      </c>
      <c r="F24" s="411"/>
      <c r="G24" s="411"/>
      <c r="H24" s="407" t="s">
        <v>182</v>
      </c>
      <c r="I24" s="408"/>
      <c r="J24" s="187">
        <v>100000</v>
      </c>
      <c r="K24" s="50" t="s">
        <v>0</v>
      </c>
      <c r="L24" s="184">
        <v>44958</v>
      </c>
      <c r="M24" s="50" t="s">
        <v>2</v>
      </c>
      <c r="N24" s="184">
        <v>44967</v>
      </c>
    </row>
    <row r="25" spans="1:14" ht="16" customHeight="1" x14ac:dyDescent="0.25">
      <c r="A25" s="409"/>
      <c r="B25" s="410"/>
      <c r="C25" s="409"/>
      <c r="D25" s="31" t="s">
        <v>28</v>
      </c>
      <c r="E25" s="438" t="s">
        <v>310</v>
      </c>
      <c r="F25" s="438"/>
      <c r="G25" s="438"/>
      <c r="H25" s="406" t="s">
        <v>143</v>
      </c>
      <c r="I25" s="406"/>
      <c r="J25" s="187">
        <v>10000</v>
      </c>
      <c r="K25" s="50" t="s">
        <v>1</v>
      </c>
      <c r="L25" s="184">
        <v>44959</v>
      </c>
      <c r="M25" s="50" t="s">
        <v>3</v>
      </c>
      <c r="N25" s="184">
        <v>44977</v>
      </c>
    </row>
    <row r="26" spans="1:14" ht="16" customHeight="1" x14ac:dyDescent="0.55000000000000004">
      <c r="A26" s="409"/>
      <c r="B26" s="410"/>
      <c r="C26" s="409"/>
      <c r="D26" s="50" t="s">
        <v>21</v>
      </c>
      <c r="E26" s="269" t="s">
        <v>294</v>
      </c>
      <c r="F26" s="269"/>
      <c r="G26" s="269"/>
      <c r="H26" s="406" t="s">
        <v>183</v>
      </c>
      <c r="I26" s="406"/>
      <c r="J26" s="35">
        <f>IF(AND(J24="",J25=""),"",J24+J25)</f>
        <v>110000</v>
      </c>
      <c r="K26" s="50" t="s">
        <v>140</v>
      </c>
      <c r="L26" s="185">
        <v>44986</v>
      </c>
      <c r="M26" s="42" t="s">
        <v>31</v>
      </c>
      <c r="N26" s="186">
        <v>44988</v>
      </c>
    </row>
    <row r="27" spans="1:14" ht="16" customHeight="1" x14ac:dyDescent="0.25">
      <c r="A27" s="409">
        <v>3</v>
      </c>
      <c r="B27" s="410" t="s">
        <v>291</v>
      </c>
      <c r="C27" s="409">
        <v>2</v>
      </c>
      <c r="D27" s="50" t="s">
        <v>18</v>
      </c>
      <c r="E27" s="411" t="s">
        <v>309</v>
      </c>
      <c r="F27" s="411"/>
      <c r="G27" s="411"/>
      <c r="H27" s="407" t="s">
        <v>182</v>
      </c>
      <c r="I27" s="408"/>
      <c r="J27" s="187">
        <v>30000</v>
      </c>
      <c r="K27" s="50" t="s">
        <v>0</v>
      </c>
      <c r="L27" s="184">
        <v>44958</v>
      </c>
      <c r="M27" s="50" t="s">
        <v>2</v>
      </c>
      <c r="N27" s="184">
        <v>44967</v>
      </c>
    </row>
    <row r="28" spans="1:14" ht="16" customHeight="1" x14ac:dyDescent="0.25">
      <c r="A28" s="409"/>
      <c r="B28" s="410"/>
      <c r="C28" s="409"/>
      <c r="D28" s="31" t="s">
        <v>28</v>
      </c>
      <c r="E28" s="438" t="s">
        <v>310</v>
      </c>
      <c r="F28" s="438"/>
      <c r="G28" s="438"/>
      <c r="H28" s="406" t="s">
        <v>143</v>
      </c>
      <c r="I28" s="406"/>
      <c r="J28" s="187">
        <v>3000</v>
      </c>
      <c r="K28" s="50" t="s">
        <v>1</v>
      </c>
      <c r="L28" s="184">
        <v>44959</v>
      </c>
      <c r="M28" s="50" t="s">
        <v>3</v>
      </c>
      <c r="N28" s="184">
        <v>44977</v>
      </c>
    </row>
    <row r="29" spans="1:14" ht="16" customHeight="1" x14ac:dyDescent="0.55000000000000004">
      <c r="A29" s="409"/>
      <c r="B29" s="410"/>
      <c r="C29" s="409"/>
      <c r="D29" s="50" t="s">
        <v>21</v>
      </c>
      <c r="E29" s="269" t="s">
        <v>294</v>
      </c>
      <c r="F29" s="269"/>
      <c r="G29" s="269"/>
      <c r="H29" s="406" t="s">
        <v>183</v>
      </c>
      <c r="I29" s="406"/>
      <c r="J29" s="35">
        <f>IF(AND(J27="",J28=""),"",J27+J28)</f>
        <v>33000</v>
      </c>
      <c r="K29" s="50" t="s">
        <v>140</v>
      </c>
      <c r="L29" s="185">
        <v>44986</v>
      </c>
      <c r="M29" s="42" t="s">
        <v>31</v>
      </c>
      <c r="N29" s="186">
        <v>44988</v>
      </c>
    </row>
    <row r="30" spans="1:14" ht="16" customHeight="1" x14ac:dyDescent="0.25">
      <c r="A30" s="409">
        <v>3</v>
      </c>
      <c r="B30" s="410" t="s">
        <v>292</v>
      </c>
      <c r="C30" s="409">
        <v>1</v>
      </c>
      <c r="D30" s="50" t="s">
        <v>18</v>
      </c>
      <c r="E30" s="411" t="s">
        <v>309</v>
      </c>
      <c r="F30" s="411"/>
      <c r="G30" s="411"/>
      <c r="H30" s="407" t="s">
        <v>182</v>
      </c>
      <c r="I30" s="408"/>
      <c r="J30" s="187">
        <v>10000</v>
      </c>
      <c r="K30" s="50" t="s">
        <v>0</v>
      </c>
      <c r="L30" s="184">
        <v>44958</v>
      </c>
      <c r="M30" s="50" t="s">
        <v>2</v>
      </c>
      <c r="N30" s="184">
        <v>44967</v>
      </c>
    </row>
    <row r="31" spans="1:14" ht="16" customHeight="1" x14ac:dyDescent="0.25">
      <c r="A31" s="409"/>
      <c r="B31" s="410"/>
      <c r="C31" s="409"/>
      <c r="D31" s="31" t="s">
        <v>28</v>
      </c>
      <c r="E31" s="411" t="s">
        <v>311</v>
      </c>
      <c r="F31" s="411"/>
      <c r="G31" s="411"/>
      <c r="H31" s="406" t="s">
        <v>143</v>
      </c>
      <c r="I31" s="406"/>
      <c r="J31" s="187">
        <v>1000</v>
      </c>
      <c r="K31" s="50" t="s">
        <v>1</v>
      </c>
      <c r="L31" s="184">
        <v>44959</v>
      </c>
      <c r="M31" s="50" t="s">
        <v>3</v>
      </c>
      <c r="N31" s="184">
        <v>44977</v>
      </c>
    </row>
    <row r="32" spans="1:14" ht="16" customHeight="1" x14ac:dyDescent="0.55000000000000004">
      <c r="A32" s="409"/>
      <c r="B32" s="410"/>
      <c r="C32" s="409"/>
      <c r="D32" s="50" t="s">
        <v>21</v>
      </c>
      <c r="E32" s="269" t="s">
        <v>294</v>
      </c>
      <c r="F32" s="269"/>
      <c r="G32" s="269"/>
      <c r="H32" s="406" t="s">
        <v>183</v>
      </c>
      <c r="I32" s="406"/>
      <c r="J32" s="35">
        <f>IF(AND(J30="",J31=""),"",J30+J31)</f>
        <v>11000</v>
      </c>
      <c r="K32" s="50" t="s">
        <v>140</v>
      </c>
      <c r="L32" s="185">
        <v>44986</v>
      </c>
      <c r="M32" s="42" t="s">
        <v>31</v>
      </c>
      <c r="N32" s="186">
        <v>44988</v>
      </c>
    </row>
    <row r="33" spans="1:15" ht="16" customHeight="1" x14ac:dyDescent="0.25">
      <c r="A33" s="450"/>
      <c r="B33" s="451"/>
      <c r="C33" s="450"/>
      <c r="D33" s="50" t="s">
        <v>18</v>
      </c>
      <c r="E33" s="452"/>
      <c r="F33" s="452"/>
      <c r="G33" s="452"/>
      <c r="H33" s="407" t="s">
        <v>182</v>
      </c>
      <c r="I33" s="408"/>
      <c r="J33" s="34"/>
      <c r="K33" s="50" t="s">
        <v>0</v>
      </c>
      <c r="L33" s="36"/>
      <c r="M33" s="50" t="s">
        <v>2</v>
      </c>
      <c r="N33" s="36"/>
    </row>
    <row r="34" spans="1:15" ht="16" customHeight="1" x14ac:dyDescent="0.25">
      <c r="A34" s="450"/>
      <c r="B34" s="451"/>
      <c r="C34" s="450"/>
      <c r="D34" s="31" t="s">
        <v>28</v>
      </c>
      <c r="E34" s="449"/>
      <c r="F34" s="449"/>
      <c r="G34" s="449"/>
      <c r="H34" s="406" t="s">
        <v>143</v>
      </c>
      <c r="I34" s="406"/>
      <c r="J34" s="34"/>
      <c r="K34" s="50" t="s">
        <v>1</v>
      </c>
      <c r="L34" s="36"/>
      <c r="M34" s="50" t="s">
        <v>3</v>
      </c>
      <c r="N34" s="36"/>
    </row>
    <row r="35" spans="1:15" ht="16" customHeight="1" x14ac:dyDescent="0.55000000000000004">
      <c r="A35" s="450"/>
      <c r="B35" s="451"/>
      <c r="C35" s="450"/>
      <c r="D35" s="50" t="s">
        <v>21</v>
      </c>
      <c r="E35" s="261"/>
      <c r="F35" s="261"/>
      <c r="G35" s="261"/>
      <c r="H35" s="406" t="s">
        <v>183</v>
      </c>
      <c r="I35" s="406"/>
      <c r="J35" s="35" t="str">
        <f>IF(AND(J33="",J34=""),"",J33+J34)</f>
        <v/>
      </c>
      <c r="K35" s="50" t="s">
        <v>140</v>
      </c>
      <c r="L35" s="40"/>
      <c r="M35" s="42" t="s">
        <v>31</v>
      </c>
      <c r="N35" s="41"/>
    </row>
    <row r="36" spans="1:15" ht="20.149999999999999" customHeight="1" x14ac:dyDescent="0.55000000000000004">
      <c r="A36" s="447" t="s">
        <v>142</v>
      </c>
      <c r="B36" s="427"/>
      <c r="C36" s="427"/>
      <c r="D36" s="427"/>
      <c r="E36" s="427"/>
      <c r="F36" s="427"/>
      <c r="G36" s="427"/>
      <c r="H36" s="427"/>
      <c r="I36" s="427"/>
      <c r="J36" s="427"/>
      <c r="K36" s="427"/>
      <c r="L36" s="427"/>
      <c r="M36" s="427"/>
      <c r="N36" s="427"/>
    </row>
    <row r="37" spans="1:15" ht="20.149999999999999" customHeight="1" x14ac:dyDescent="0.55000000000000004">
      <c r="A37" s="448"/>
      <c r="B37" s="428"/>
      <c r="C37" s="428"/>
      <c r="D37" s="428"/>
      <c r="E37" s="428"/>
      <c r="F37" s="428"/>
      <c r="G37" s="428"/>
      <c r="H37" s="428"/>
      <c r="I37" s="428"/>
      <c r="J37" s="428"/>
      <c r="K37" s="428"/>
      <c r="L37" s="428"/>
      <c r="M37" s="428"/>
      <c r="N37" s="428"/>
    </row>
    <row r="38" spans="1:15" ht="20" customHeight="1" x14ac:dyDescent="0.25">
      <c r="A38" s="424" t="s">
        <v>185</v>
      </c>
      <c r="B38" s="418" t="s">
        <v>182</v>
      </c>
      <c r="C38" s="419"/>
      <c r="D38" s="420"/>
      <c r="E38" s="414">
        <f>IF(AND(J6="",J9="",J12="",J15="",J18="",J21="",J24="",J27="",J30="",J33=""),"",J6+J9+J12+J15+J18+J21+J24+J27+J30+J33)</f>
        <v>520000</v>
      </c>
      <c r="F38" s="415"/>
      <c r="G38" s="429" t="s">
        <v>29</v>
      </c>
      <c r="H38" s="430"/>
      <c r="I38" s="435" t="s">
        <v>191</v>
      </c>
      <c r="J38" s="47">
        <f ca="1">IF(AE15="","",AE15)</f>
        <v>300000</v>
      </c>
      <c r="K38" s="435" t="s">
        <v>190</v>
      </c>
      <c r="L38" s="48">
        <f ca="1">IF(AI15="","",AI15)</f>
        <v>30000</v>
      </c>
      <c r="M38" s="435" t="s">
        <v>189</v>
      </c>
      <c r="N38" s="49">
        <f ca="1">IF(AND(J38="",L38=""),"",J38+L38)</f>
        <v>330000</v>
      </c>
    </row>
    <row r="39" spans="1:15" ht="20" customHeight="1" x14ac:dyDescent="0.25">
      <c r="A39" s="425"/>
      <c r="B39" s="421" t="s">
        <v>143</v>
      </c>
      <c r="C39" s="422"/>
      <c r="D39" s="423"/>
      <c r="E39" s="416">
        <f t="shared" ref="E39" si="9">IF(AND(J7="",J10="",J13="",J16="",J19="",J22="",J25="",J28="",J31="",J34=""),"",J7+J10+J13+J16+J19+J22+J25+J28+J31+J34)</f>
        <v>52000</v>
      </c>
      <c r="F39" s="417"/>
      <c r="G39" s="431" t="s">
        <v>30</v>
      </c>
      <c r="H39" s="432"/>
      <c r="I39" s="436"/>
      <c r="J39" s="44">
        <f ca="1">IF(AF15="","",AF15)</f>
        <v>140000</v>
      </c>
      <c r="K39" s="436"/>
      <c r="L39" s="45">
        <f ca="1">IF(AJ15="","",AJ15)</f>
        <v>14000</v>
      </c>
      <c r="M39" s="436"/>
      <c r="N39" s="49">
        <f t="shared" ref="N39:N41" ca="1" si="10">IF(AND(J39="",L39=""),"",J39+L39)</f>
        <v>154000</v>
      </c>
    </row>
    <row r="40" spans="1:15" ht="20" customHeight="1" x14ac:dyDescent="0.25">
      <c r="A40" s="425"/>
      <c r="B40" s="454" t="s">
        <v>184</v>
      </c>
      <c r="C40" s="455"/>
      <c r="D40" s="456"/>
      <c r="E40" s="460">
        <f>IF(AND(J8="",J11="",J14="",J17="",J20="",J23="",J26="",J29="",J32="",J35=""),"",SUM(J8,J11,J14,J17,J20,J23,J26,J29,J32,J35))</f>
        <v>572000</v>
      </c>
      <c r="F40" s="461"/>
      <c r="G40" s="431" t="s">
        <v>5</v>
      </c>
      <c r="H40" s="432"/>
      <c r="I40" s="436"/>
      <c r="J40" s="44">
        <f ca="1">IF(AG15="","",AG15)</f>
        <v>40000</v>
      </c>
      <c r="K40" s="436"/>
      <c r="L40" s="45">
        <f ca="1">IF(AK15="","",AK15)</f>
        <v>4000</v>
      </c>
      <c r="M40" s="436"/>
      <c r="N40" s="49">
        <f t="shared" ca="1" si="10"/>
        <v>44000</v>
      </c>
    </row>
    <row r="41" spans="1:15" ht="20" customHeight="1" x14ac:dyDescent="0.25">
      <c r="A41" s="426"/>
      <c r="B41" s="457"/>
      <c r="C41" s="458"/>
      <c r="D41" s="459"/>
      <c r="E41" s="462"/>
      <c r="F41" s="463"/>
      <c r="G41" s="433" t="s">
        <v>42</v>
      </c>
      <c r="H41" s="434"/>
      <c r="I41" s="437"/>
      <c r="J41" s="52">
        <f ca="1">IF(AH15="","",AH15)</f>
        <v>40000</v>
      </c>
      <c r="K41" s="437"/>
      <c r="L41" s="53">
        <f ca="1">IF(AL15="","",AL15)</f>
        <v>4000</v>
      </c>
      <c r="M41" s="437"/>
      <c r="N41" s="49">
        <f t="shared" ca="1" si="10"/>
        <v>44000</v>
      </c>
    </row>
    <row r="42" spans="1:15" ht="11.5" customHeight="1" x14ac:dyDescent="0.55000000000000004">
      <c r="A42" s="3" t="s">
        <v>146</v>
      </c>
      <c r="B42" s="412" t="s">
        <v>147</v>
      </c>
      <c r="C42" s="412"/>
      <c r="D42" s="412"/>
      <c r="E42" s="412"/>
      <c r="F42" s="412"/>
      <c r="G42" s="412"/>
      <c r="H42" s="412"/>
      <c r="I42" s="412"/>
      <c r="J42" s="412"/>
      <c r="K42" s="412"/>
      <c r="L42" s="412"/>
      <c r="M42" s="412"/>
      <c r="N42" s="412"/>
      <c r="O42" s="43"/>
    </row>
    <row r="43" spans="1:15" ht="11.5" customHeight="1" x14ac:dyDescent="0.55000000000000004">
      <c r="B43" s="412" t="s">
        <v>148</v>
      </c>
      <c r="C43" s="412"/>
      <c r="D43" s="412"/>
      <c r="E43" s="412"/>
      <c r="F43" s="412"/>
      <c r="G43" s="412"/>
      <c r="H43" s="412"/>
      <c r="I43" s="412"/>
      <c r="J43" s="412"/>
      <c r="K43" s="412"/>
      <c r="L43" s="412"/>
      <c r="M43" s="412"/>
      <c r="N43" s="412"/>
      <c r="O43" s="43"/>
    </row>
  </sheetData>
  <sheetProtection formatCells="0"/>
  <mergeCells count="117">
    <mergeCell ref="AE1:AH1"/>
    <mergeCell ref="AI1:AL1"/>
    <mergeCell ref="B40:D41"/>
    <mergeCell ref="E40:F41"/>
    <mergeCell ref="G40:H40"/>
    <mergeCell ref="A24:A26"/>
    <mergeCell ref="B24:B26"/>
    <mergeCell ref="C24:C26"/>
    <mergeCell ref="E24:G24"/>
    <mergeCell ref="H24:I24"/>
    <mergeCell ref="E25:G25"/>
    <mergeCell ref="H25:I25"/>
    <mergeCell ref="E26:G26"/>
    <mergeCell ref="H26:I26"/>
    <mergeCell ref="A27:A29"/>
    <mergeCell ref="B27:B29"/>
    <mergeCell ref="C27:C29"/>
    <mergeCell ref="E27:G27"/>
    <mergeCell ref="H27:I27"/>
    <mergeCell ref="E28:G28"/>
    <mergeCell ref="H28:I28"/>
    <mergeCell ref="E29:G29"/>
    <mergeCell ref="E23:G23"/>
    <mergeCell ref="H23:I23"/>
    <mergeCell ref="A21:A23"/>
    <mergeCell ref="B21:B23"/>
    <mergeCell ref="C21:C23"/>
    <mergeCell ref="E21:G21"/>
    <mergeCell ref="H22:I22"/>
    <mergeCell ref="E19:G19"/>
    <mergeCell ref="H19:I19"/>
    <mergeCell ref="H29:I29"/>
    <mergeCell ref="A30:A32"/>
    <mergeCell ref="B30:B32"/>
    <mergeCell ref="C30:C32"/>
    <mergeCell ref="E30:G30"/>
    <mergeCell ref="H30:I30"/>
    <mergeCell ref="E31:G31"/>
    <mergeCell ref="H31:I31"/>
    <mergeCell ref="E32:G32"/>
    <mergeCell ref="H32:I32"/>
    <mergeCell ref="H20:I20"/>
    <mergeCell ref="H21:I21"/>
    <mergeCell ref="E22:G22"/>
    <mergeCell ref="A36:A37"/>
    <mergeCell ref="H33:I33"/>
    <mergeCell ref="E34:G34"/>
    <mergeCell ref="H34:I34"/>
    <mergeCell ref="E35:G35"/>
    <mergeCell ref="H35:I35"/>
    <mergeCell ref="A33:A35"/>
    <mergeCell ref="B33:B35"/>
    <mergeCell ref="C33:C35"/>
    <mergeCell ref="E33:G33"/>
    <mergeCell ref="E9:G9"/>
    <mergeCell ref="H9:I9"/>
    <mergeCell ref="E10:G10"/>
    <mergeCell ref="H10:I10"/>
    <mergeCell ref="E11:G11"/>
    <mergeCell ref="H11:I11"/>
    <mergeCell ref="A3:C3"/>
    <mergeCell ref="D5:G5"/>
    <mergeCell ref="H5:J5"/>
    <mergeCell ref="B6:B8"/>
    <mergeCell ref="E8:G8"/>
    <mergeCell ref="H6:I6"/>
    <mergeCell ref="H7:I7"/>
    <mergeCell ref="H8:I8"/>
    <mergeCell ref="J3:K3"/>
    <mergeCell ref="K5:N5"/>
    <mergeCell ref="A6:A8"/>
    <mergeCell ref="C6:C8"/>
    <mergeCell ref="E6:G6"/>
    <mergeCell ref="E7:G7"/>
    <mergeCell ref="D3:H3"/>
    <mergeCell ref="B43:N43"/>
    <mergeCell ref="A2:N2"/>
    <mergeCell ref="B42:N42"/>
    <mergeCell ref="E38:F38"/>
    <mergeCell ref="E39:F39"/>
    <mergeCell ref="B38:D38"/>
    <mergeCell ref="B39:D39"/>
    <mergeCell ref="A38:A41"/>
    <mergeCell ref="H12:I12"/>
    <mergeCell ref="E13:G13"/>
    <mergeCell ref="B36:N37"/>
    <mergeCell ref="G38:H38"/>
    <mergeCell ref="G39:H39"/>
    <mergeCell ref="G41:H41"/>
    <mergeCell ref="I38:I41"/>
    <mergeCell ref="K38:K41"/>
    <mergeCell ref="M38:M41"/>
    <mergeCell ref="E15:G15"/>
    <mergeCell ref="H15:I15"/>
    <mergeCell ref="E16:G16"/>
    <mergeCell ref="H16:I16"/>
    <mergeCell ref="A9:A11"/>
    <mergeCell ref="B9:B11"/>
    <mergeCell ref="C9:C11"/>
    <mergeCell ref="H13:I13"/>
    <mergeCell ref="E14:G14"/>
    <mergeCell ref="H14:I14"/>
    <mergeCell ref="H18:I18"/>
    <mergeCell ref="A18:A20"/>
    <mergeCell ref="B18:B20"/>
    <mergeCell ref="C18:C20"/>
    <mergeCell ref="E18:G18"/>
    <mergeCell ref="E17:G17"/>
    <mergeCell ref="H17:I17"/>
    <mergeCell ref="B15:B17"/>
    <mergeCell ref="C15:C17"/>
    <mergeCell ref="A12:A14"/>
    <mergeCell ref="B12:B14"/>
    <mergeCell ref="C12:C14"/>
    <mergeCell ref="E12:G12"/>
    <mergeCell ref="A15:A17"/>
    <mergeCell ref="E20:G20"/>
  </mergeCells>
  <phoneticPr fontId="1"/>
  <dataValidations xWindow="194" yWindow="579" count="9">
    <dataValidation type="list" allowBlank="1" showInputMessage="1" showErrorMessage="1" prompt="同じ費目を複数申請する場合、連番にしてください" sqref="C6:C35">
      <formula1>"1,2,3,4,5,6,7,8,9,10"</formula1>
    </dataValidation>
    <dataValidation imeMode="halfAlpha" allowBlank="1" showInputMessage="1" showErrorMessage="1" promptTitle="助成対象となる経費" prompt="を税抜で入力" sqref="J6 J24 J27 J9 J12 J15 J18 J21 J30 J33"/>
    <dataValidation imeMode="halfAlpha" allowBlank="1" showInputMessage="1" showErrorMessage="1" promptTitle="助成対象外の経費" prompt="消費税を含めて助成対象外の費用を入力" sqref="J7 J25 J28 J10 J13 J16 J19 J22 J31 J34"/>
    <dataValidation imeMode="halfAlpha" allowBlank="1" showInputMessage="1" showErrorMessage="1" promptTitle="自動計算（入力不要）" prompt="①と➁の合計" sqref="J8 J14 J29 J17 J11 J23 J20 J26 J35 J32"/>
    <dataValidation imeMode="halfAlpha" allowBlank="1" showInputMessage="1" showErrorMessage="1" promptTitle="西暦で入力" prompt="例：2022/10/1" sqref="L6:L35 N6:N35"/>
    <dataValidation imeMode="halfAlpha" allowBlank="1" showInputMessage="1" showErrorMessage="1" promptTitle="西暦で入力" prompt="例：2022/10/1" sqref="L3 N3"/>
    <dataValidation type="list" allowBlank="1" showInputMessage="1" showErrorMessage="1" prompt="該当する内容をプルダウンで選択" sqref="E8:G8 E23:G23 E17:G17 E11:G11 E14:G14 E26:G26 E20:G20 E35:G35 E29:G29 E32:G32">
      <formula1>"金融機関口座からの振込,クレジットカード払い,現金払い（1契約税込10万円未満）,手形・小切手"</formula1>
    </dataValidation>
    <dataValidation type="list" allowBlank="1" showInputMessage="1" showErrorMessage="1" promptTitle="展示会No" prompt="を選択ください" sqref="A6:A35">
      <formula1>"１,２,３,４,５,６,７,８,９,10"</formula1>
    </dataValidation>
    <dataValidation type="list" allowBlank="1" showInputMessage="1" showErrorMessage="1" promptTitle="費目名を" prompt="小間料、資材費、輸送費、オンラインから選択" sqref="B6:B35">
      <formula1>"　,小間,資材,輸送,オンライン"</formula1>
    </dataValidation>
  </dataValidations>
  <pageMargins left="0.78740157480314965" right="0.59055118110236227" top="0.59055118110236227" bottom="0.59055118110236227" header="0.31496062992125984" footer="0.31496062992125984"/>
  <pageSetup paperSize="9"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4</vt:i4>
      </vt:variant>
    </vt:vector>
  </HeadingPairs>
  <TitlesOfParts>
    <vt:vector size="15" baseType="lpstr">
      <vt:lpstr>様式8_実績報告書</vt:lpstr>
      <vt:lpstr>付表1_1_報告書①</vt:lpstr>
      <vt:lpstr>付表1_2_報告書②</vt:lpstr>
      <vt:lpstr>付表1_3_展示会①</vt:lpstr>
      <vt:lpstr>付表1_4_展示会②</vt:lpstr>
      <vt:lpstr>付表1_5_ECサイト出展等</vt:lpstr>
      <vt:lpstr>付表1_6_販促</vt:lpstr>
      <vt:lpstr>付表2_1収支決算書</vt:lpstr>
      <vt:lpstr>付表2_2_経費別明細(展示会)</vt:lpstr>
      <vt:lpstr>付表2_3_経費別明細(EC・自社Web) </vt:lpstr>
      <vt:lpstr>付表2_4_経費別明細(販促費)</vt:lpstr>
      <vt:lpstr>'付表2_2_経費別明細(展示会)'!Print_Area</vt:lpstr>
      <vt:lpstr>'付表2_3_経費別明細(EC・自社Web) '!Print_Area</vt:lpstr>
      <vt:lpstr>'付表2_4_経費別明細(販促費)'!Print_Area</vt:lpstr>
      <vt:lpstr>様式8_実績報告書!Print_Area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2023-01-24T08:33:06Z</dcterms:created>
  <dcterms:modified xsi:type="dcterms:W3CDTF">2023-01-24T08:33:15Z</dcterms:modified>
</cp:coreProperties>
</file>